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rena\takmičenje\takmičenje,novo\"/>
    </mc:Choice>
  </mc:AlternateContent>
  <xr:revisionPtr revIDLastSave="0" documentId="13_ncr:1_{18666A29-1F20-4B8B-9AC2-38A23D56415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разред'!$B$8:$H$8</definedName>
    <definedName name="_xlnm._FilterDatabase" localSheetId="1" hidden="1">'8. разред'!$B$8:$H$8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N191" i="16"/>
  <c r="M191" i="16"/>
  <c r="L191" i="16"/>
  <c r="K191" i="16"/>
  <c r="J191" i="16"/>
  <c r="I191" i="16"/>
  <c r="A191" i="16"/>
  <c r="O191" i="16" s="1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N187" i="16"/>
  <c r="M187" i="16"/>
  <c r="L187" i="16"/>
  <c r="K187" i="16"/>
  <c r="J187" i="16"/>
  <c r="I187" i="16"/>
  <c r="A187" i="16"/>
  <c r="O187" i="16" s="1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N183" i="16"/>
  <c r="M183" i="16"/>
  <c r="L183" i="16"/>
  <c r="K183" i="16"/>
  <c r="J183" i="16"/>
  <c r="I183" i="16"/>
  <c r="A183" i="16"/>
  <c r="O183" i="16" s="1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N179" i="16"/>
  <c r="M179" i="16"/>
  <c r="L179" i="16"/>
  <c r="K179" i="16"/>
  <c r="J179" i="16"/>
  <c r="I179" i="16"/>
  <c r="A179" i="16"/>
  <c r="O179" i="16" s="1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N175" i="16"/>
  <c r="M175" i="16"/>
  <c r="L175" i="16"/>
  <c r="K175" i="16"/>
  <c r="J175" i="16"/>
  <c r="I175" i="16"/>
  <c r="A175" i="16"/>
  <c r="O175" i="16" s="1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N172" i="16"/>
  <c r="M172" i="16"/>
  <c r="L172" i="16"/>
  <c r="K172" i="16"/>
  <c r="J172" i="16"/>
  <c r="I172" i="16"/>
  <c r="A172" i="16"/>
  <c r="O172" i="16" s="1"/>
  <c r="N171" i="16"/>
  <c r="M171" i="16"/>
  <c r="L171" i="16"/>
  <c r="K171" i="16"/>
  <c r="J171" i="16"/>
  <c r="I171" i="16"/>
  <c r="A171" i="16"/>
  <c r="O171" i="16" s="1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N167" i="16"/>
  <c r="M167" i="16"/>
  <c r="L167" i="16"/>
  <c r="K167" i="16"/>
  <c r="J167" i="16"/>
  <c r="I167" i="16"/>
  <c r="A167" i="16"/>
  <c r="O167" i="16" s="1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N164" i="16"/>
  <c r="M164" i="16"/>
  <c r="L164" i="16"/>
  <c r="K164" i="16"/>
  <c r="J164" i="16"/>
  <c r="I164" i="16"/>
  <c r="A164" i="16"/>
  <c r="O164" i="16" s="1"/>
  <c r="N163" i="16"/>
  <c r="M163" i="16"/>
  <c r="L163" i="16"/>
  <c r="K163" i="16"/>
  <c r="J163" i="16"/>
  <c r="I163" i="16"/>
  <c r="A163" i="16"/>
  <c r="O163" i="16" s="1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N159" i="16"/>
  <c r="M159" i="16"/>
  <c r="L159" i="16"/>
  <c r="K159" i="16"/>
  <c r="J159" i="16"/>
  <c r="I159" i="16"/>
  <c r="A159" i="16"/>
  <c r="O159" i="16" s="1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N156" i="16"/>
  <c r="M156" i="16"/>
  <c r="L156" i="16"/>
  <c r="K156" i="16"/>
  <c r="J156" i="16"/>
  <c r="I156" i="16"/>
  <c r="A156" i="16"/>
  <c r="O156" i="16" s="1"/>
  <c r="N155" i="16"/>
  <c r="M155" i="16"/>
  <c r="L155" i="16"/>
  <c r="K155" i="16"/>
  <c r="J155" i="16"/>
  <c r="I155" i="16"/>
  <c r="A155" i="16"/>
  <c r="O155" i="16" s="1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N151" i="16"/>
  <c r="M151" i="16"/>
  <c r="L151" i="16"/>
  <c r="K151" i="16"/>
  <c r="J151" i="16"/>
  <c r="I151" i="16"/>
  <c r="A151" i="16"/>
  <c r="O151" i="16" s="1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N147" i="16"/>
  <c r="M147" i="16"/>
  <c r="L147" i="16"/>
  <c r="K147" i="16"/>
  <c r="J147" i="16"/>
  <c r="I147" i="16"/>
  <c r="A147" i="16"/>
  <c r="O147" i="16" s="1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N143" i="16"/>
  <c r="M143" i="16"/>
  <c r="L143" i="16"/>
  <c r="K143" i="16"/>
  <c r="J143" i="16"/>
  <c r="I143" i="16"/>
  <c r="A143" i="16"/>
  <c r="O143" i="16" s="1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N140" i="16"/>
  <c r="M140" i="16"/>
  <c r="L140" i="16"/>
  <c r="K140" i="16"/>
  <c r="J140" i="16"/>
  <c r="I140" i="16"/>
  <c r="A140" i="16"/>
  <c r="O140" i="16" s="1"/>
  <c r="N139" i="16"/>
  <c r="M139" i="16"/>
  <c r="L139" i="16"/>
  <c r="K139" i="16"/>
  <c r="J139" i="16"/>
  <c r="I139" i="16"/>
  <c r="A139" i="16"/>
  <c r="O139" i="16" s="1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N135" i="16"/>
  <c r="M135" i="16"/>
  <c r="L135" i="16"/>
  <c r="K135" i="16"/>
  <c r="J135" i="16"/>
  <c r="I135" i="16"/>
  <c r="A135" i="16"/>
  <c r="O135" i="16" s="1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N131" i="16"/>
  <c r="M131" i="16"/>
  <c r="L131" i="16"/>
  <c r="K131" i="16"/>
  <c r="J131" i="16"/>
  <c r="I131" i="16"/>
  <c r="A131" i="16"/>
  <c r="O131" i="16" s="1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N127" i="16"/>
  <c r="M127" i="16"/>
  <c r="L127" i="16"/>
  <c r="K127" i="16"/>
  <c r="J127" i="16"/>
  <c r="I127" i="16"/>
  <c r="A127" i="16"/>
  <c r="O127" i="16" s="1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N124" i="16"/>
  <c r="M124" i="16"/>
  <c r="L124" i="16"/>
  <c r="K124" i="16"/>
  <c r="J124" i="16"/>
  <c r="I124" i="16"/>
  <c r="A124" i="16"/>
  <c r="O124" i="16" s="1"/>
  <c r="N123" i="16"/>
  <c r="M123" i="16"/>
  <c r="L123" i="16"/>
  <c r="K123" i="16"/>
  <c r="J123" i="16"/>
  <c r="I123" i="16"/>
  <c r="A123" i="16"/>
  <c r="O123" i="16" s="1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N119" i="16"/>
  <c r="M119" i="16"/>
  <c r="L119" i="16"/>
  <c r="K119" i="16"/>
  <c r="J119" i="16"/>
  <c r="I119" i="16"/>
  <c r="A119" i="16"/>
  <c r="O119" i="16" s="1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N116" i="16"/>
  <c r="M116" i="16"/>
  <c r="L116" i="16"/>
  <c r="K116" i="16"/>
  <c r="J116" i="16"/>
  <c r="I116" i="16"/>
  <c r="A116" i="16"/>
  <c r="O116" i="16" s="1"/>
  <c r="N115" i="16"/>
  <c r="M115" i="16"/>
  <c r="L115" i="16"/>
  <c r="K115" i="16"/>
  <c r="J115" i="16"/>
  <c r="I115" i="16"/>
  <c r="A115" i="16"/>
  <c r="O115" i="16" s="1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N111" i="16"/>
  <c r="M111" i="16"/>
  <c r="L111" i="16"/>
  <c r="K111" i="16"/>
  <c r="J111" i="16"/>
  <c r="I111" i="16"/>
  <c r="A111" i="16"/>
  <c r="O111" i="16" s="1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N108" i="16"/>
  <c r="M108" i="16"/>
  <c r="L108" i="16"/>
  <c r="K108" i="16"/>
  <c r="J108" i="16"/>
  <c r="I108" i="16"/>
  <c r="A108" i="16"/>
  <c r="O108" i="16" s="1"/>
  <c r="N107" i="16"/>
  <c r="M107" i="16"/>
  <c r="L107" i="16"/>
  <c r="K107" i="16"/>
  <c r="J107" i="16"/>
  <c r="I107" i="16"/>
  <c r="A107" i="16"/>
  <c r="O107" i="16" s="1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N103" i="16"/>
  <c r="M103" i="16"/>
  <c r="L103" i="16"/>
  <c r="K103" i="16"/>
  <c r="J103" i="16"/>
  <c r="I103" i="16"/>
  <c r="A103" i="16"/>
  <c r="O103" i="16" s="1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N99" i="16"/>
  <c r="M99" i="16"/>
  <c r="L99" i="16"/>
  <c r="K99" i="16"/>
  <c r="J99" i="16"/>
  <c r="I99" i="16"/>
  <c r="A99" i="16"/>
  <c r="O99" i="16" s="1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N95" i="16"/>
  <c r="M95" i="16"/>
  <c r="L95" i="16"/>
  <c r="K95" i="16"/>
  <c r="J95" i="16"/>
  <c r="I95" i="16"/>
  <c r="A95" i="16"/>
  <c r="O95" i="16" s="1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N92" i="16"/>
  <c r="M92" i="16"/>
  <c r="L92" i="16"/>
  <c r="K92" i="16"/>
  <c r="J92" i="16"/>
  <c r="I92" i="16"/>
  <c r="A92" i="16"/>
  <c r="O92" i="16" s="1"/>
  <c r="N91" i="16"/>
  <c r="M91" i="16"/>
  <c r="L91" i="16"/>
  <c r="K91" i="16"/>
  <c r="J91" i="16"/>
  <c r="I91" i="16"/>
  <c r="A91" i="16"/>
  <c r="O91" i="16" s="1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N88" i="16"/>
  <c r="M88" i="16"/>
  <c r="L88" i="16"/>
  <c r="K88" i="16"/>
  <c r="J88" i="16"/>
  <c r="I88" i="16"/>
  <c r="A88" i="16"/>
  <c r="O88" i="16" s="1"/>
  <c r="N87" i="16"/>
  <c r="M87" i="16"/>
  <c r="L87" i="16"/>
  <c r="K87" i="16"/>
  <c r="J87" i="16"/>
  <c r="I87" i="16"/>
  <c r="A87" i="16"/>
  <c r="O87" i="16" s="1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N83" i="16"/>
  <c r="M83" i="16"/>
  <c r="L83" i="16"/>
  <c r="K83" i="16"/>
  <c r="J83" i="16"/>
  <c r="I83" i="16"/>
  <c r="A83" i="16"/>
  <c r="O83" i="16" s="1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N79" i="16"/>
  <c r="M79" i="16"/>
  <c r="L79" i="16"/>
  <c r="K79" i="16"/>
  <c r="J79" i="16"/>
  <c r="I79" i="16"/>
  <c r="A79" i="16"/>
  <c r="O79" i="16" s="1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N75" i="16"/>
  <c r="M75" i="16"/>
  <c r="L75" i="16"/>
  <c r="K75" i="16"/>
  <c r="J75" i="16"/>
  <c r="I75" i="16"/>
  <c r="A75" i="16"/>
  <c r="O75" i="16" s="1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N72" i="16"/>
  <c r="M72" i="16"/>
  <c r="L72" i="16"/>
  <c r="K72" i="16"/>
  <c r="J72" i="16"/>
  <c r="I72" i="16"/>
  <c r="A72" i="16"/>
  <c r="O72" i="16" s="1"/>
  <c r="N71" i="16"/>
  <c r="M71" i="16"/>
  <c r="L71" i="16"/>
  <c r="K71" i="16"/>
  <c r="J71" i="16"/>
  <c r="I71" i="16"/>
  <c r="A71" i="16"/>
  <c r="O71" i="16" s="1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N67" i="16"/>
  <c r="M67" i="16"/>
  <c r="L67" i="16"/>
  <c r="K67" i="16"/>
  <c r="J67" i="16"/>
  <c r="I67" i="16"/>
  <c r="A67" i="16"/>
  <c r="O67" i="16" s="1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N64" i="16"/>
  <c r="M64" i="16"/>
  <c r="L64" i="16"/>
  <c r="K64" i="16"/>
  <c r="J64" i="16"/>
  <c r="I64" i="16"/>
  <c r="A64" i="16"/>
  <c r="O64" i="16" s="1"/>
  <c r="N63" i="16"/>
  <c r="M63" i="16"/>
  <c r="L63" i="16"/>
  <c r="K63" i="16"/>
  <c r="J63" i="16"/>
  <c r="I63" i="16"/>
  <c r="A63" i="16"/>
  <c r="O63" i="16" s="1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N60" i="16"/>
  <c r="M60" i="16"/>
  <c r="L60" i="16"/>
  <c r="K60" i="16"/>
  <c r="J60" i="16"/>
  <c r="I60" i="16"/>
  <c r="A60" i="16"/>
  <c r="O60" i="16" s="1"/>
  <c r="N59" i="16"/>
  <c r="M59" i="16"/>
  <c r="L59" i="16"/>
  <c r="K59" i="16"/>
  <c r="J59" i="16"/>
  <c r="I59" i="16"/>
  <c r="A59" i="16"/>
  <c r="O59" i="16" s="1"/>
  <c r="N58" i="16"/>
  <c r="M58" i="16"/>
  <c r="L58" i="16"/>
  <c r="K58" i="16"/>
  <c r="J58" i="16"/>
  <c r="I58" i="16"/>
  <c r="A58" i="16"/>
  <c r="O58" i="16" s="1"/>
  <c r="N57" i="16"/>
  <c r="M57" i="16"/>
  <c r="L57" i="16"/>
  <c r="K57" i="16"/>
  <c r="J57" i="16"/>
  <c r="I57" i="16"/>
  <c r="A57" i="16"/>
  <c r="O57" i="16" s="1"/>
  <c r="N56" i="16"/>
  <c r="M56" i="16"/>
  <c r="L56" i="16"/>
  <c r="K56" i="16"/>
  <c r="J56" i="16"/>
  <c r="I56" i="16"/>
  <c r="A56" i="16"/>
  <c r="O56" i="16" s="1"/>
  <c r="N55" i="16"/>
  <c r="M55" i="16"/>
  <c r="L55" i="16"/>
  <c r="K55" i="16"/>
  <c r="J55" i="16"/>
  <c r="I55" i="16"/>
  <c r="A55" i="16"/>
  <c r="O55" i="16" s="1"/>
  <c r="N54" i="16"/>
  <c r="M54" i="16"/>
  <c r="L54" i="16"/>
  <c r="K54" i="16"/>
  <c r="J54" i="16"/>
  <c r="I54" i="16"/>
  <c r="A54" i="16"/>
  <c r="O54" i="16" s="1"/>
  <c r="N53" i="16"/>
  <c r="M53" i="16"/>
  <c r="L53" i="16"/>
  <c r="K53" i="16"/>
  <c r="J53" i="16"/>
  <c r="I53" i="16"/>
  <c r="A53" i="16"/>
  <c r="O53" i="16" s="1"/>
  <c r="N52" i="16"/>
  <c r="M52" i="16"/>
  <c r="L52" i="16"/>
  <c r="K52" i="16"/>
  <c r="J52" i="16"/>
  <c r="I52" i="16"/>
  <c r="A52" i="16"/>
  <c r="O52" i="16" s="1"/>
  <c r="N51" i="16"/>
  <c r="M51" i="16"/>
  <c r="L51" i="16"/>
  <c r="K51" i="16"/>
  <c r="J51" i="16"/>
  <c r="I51" i="16"/>
  <c r="A51" i="16"/>
  <c r="O51" i="16" s="1"/>
  <c r="N50" i="16"/>
  <c r="M50" i="16"/>
  <c r="L50" i="16"/>
  <c r="K50" i="16"/>
  <c r="J50" i="16"/>
  <c r="I50" i="16"/>
  <c r="A50" i="16"/>
  <c r="O50" i="16" s="1"/>
  <c r="N49" i="16"/>
  <c r="M49" i="16"/>
  <c r="L49" i="16"/>
  <c r="K49" i="16"/>
  <c r="J49" i="16"/>
  <c r="I49" i="16"/>
  <c r="A49" i="16"/>
  <c r="O49" i="16" s="1"/>
  <c r="N48" i="16"/>
  <c r="M48" i="16"/>
  <c r="L48" i="16"/>
  <c r="K48" i="16"/>
  <c r="J48" i="16"/>
  <c r="I48" i="16"/>
  <c r="A48" i="16"/>
  <c r="O48" i="16" s="1"/>
  <c r="N47" i="16"/>
  <c r="M47" i="16"/>
  <c r="L47" i="16"/>
  <c r="K47" i="16"/>
  <c r="J47" i="16"/>
  <c r="I47" i="16"/>
  <c r="A47" i="16"/>
  <c r="O47" i="16" s="1"/>
  <c r="N46" i="16"/>
  <c r="M46" i="16"/>
  <c r="L46" i="16"/>
  <c r="K46" i="16"/>
  <c r="J46" i="16"/>
  <c r="I46" i="16"/>
  <c r="A46" i="16"/>
  <c r="O46" i="16" s="1"/>
  <c r="N45" i="16"/>
  <c r="M45" i="16"/>
  <c r="L45" i="16"/>
  <c r="K45" i="16"/>
  <c r="J45" i="16"/>
  <c r="I45" i="16"/>
  <c r="A45" i="16"/>
  <c r="O45" i="16" s="1"/>
  <c r="N44" i="16"/>
  <c r="M44" i="16"/>
  <c r="L44" i="16"/>
  <c r="K44" i="16"/>
  <c r="J44" i="16"/>
  <c r="I44" i="16"/>
  <c r="A44" i="16"/>
  <c r="O44" i="16" s="1"/>
  <c r="N43" i="16"/>
  <c r="M43" i="16"/>
  <c r="L43" i="16"/>
  <c r="K43" i="16"/>
  <c r="J43" i="16"/>
  <c r="I43" i="16"/>
  <c r="A43" i="16"/>
  <c r="O43" i="16" s="1"/>
  <c r="N42" i="16"/>
  <c r="M42" i="16"/>
  <c r="L42" i="16"/>
  <c r="K42" i="16"/>
  <c r="J42" i="16"/>
  <c r="I42" i="16"/>
  <c r="A42" i="16"/>
  <c r="O42" i="16" s="1"/>
  <c r="N41" i="16"/>
  <c r="M41" i="16"/>
  <c r="L41" i="16"/>
  <c r="K41" i="16"/>
  <c r="J41" i="16"/>
  <c r="I41" i="16"/>
  <c r="A41" i="16"/>
  <c r="O41" i="16" s="1"/>
  <c r="N40" i="16"/>
  <c r="M40" i="16"/>
  <c r="L40" i="16"/>
  <c r="K40" i="16"/>
  <c r="J40" i="16"/>
  <c r="I40" i="16"/>
  <c r="A40" i="16"/>
  <c r="O40" i="16" s="1"/>
  <c r="N39" i="16"/>
  <c r="M39" i="16"/>
  <c r="L39" i="16"/>
  <c r="K39" i="16"/>
  <c r="J39" i="16"/>
  <c r="I39" i="16"/>
  <c r="A39" i="16"/>
  <c r="O39" i="16" s="1"/>
  <c r="N38" i="16"/>
  <c r="M38" i="16"/>
  <c r="L38" i="16"/>
  <c r="K38" i="16"/>
  <c r="J38" i="16"/>
  <c r="I38" i="16"/>
  <c r="A38" i="16"/>
  <c r="O38" i="16" s="1"/>
  <c r="N37" i="16"/>
  <c r="M37" i="16"/>
  <c r="L37" i="16"/>
  <c r="K37" i="16"/>
  <c r="J37" i="16"/>
  <c r="I37" i="16"/>
  <c r="A37" i="16"/>
  <c r="O37" i="16" s="1"/>
  <c r="N36" i="16"/>
  <c r="M36" i="16"/>
  <c r="L36" i="16"/>
  <c r="K36" i="16"/>
  <c r="J36" i="16"/>
  <c r="I36" i="16"/>
  <c r="A36" i="16"/>
  <c r="O36" i="16" s="1"/>
  <c r="N35" i="16"/>
  <c r="M35" i="16"/>
  <c r="L35" i="16"/>
  <c r="K35" i="16"/>
  <c r="J35" i="16"/>
  <c r="I35" i="16"/>
  <c r="A35" i="16"/>
  <c r="O35" i="16" s="1"/>
  <c r="N34" i="16"/>
  <c r="M34" i="16"/>
  <c r="L34" i="16"/>
  <c r="K34" i="16"/>
  <c r="J34" i="16"/>
  <c r="I34" i="16"/>
  <c r="A34" i="16"/>
  <c r="O34" i="16" s="1"/>
  <c r="N33" i="16"/>
  <c r="M33" i="16"/>
  <c r="L33" i="16"/>
  <c r="K33" i="16"/>
  <c r="J33" i="16"/>
  <c r="I33" i="16"/>
  <c r="A33" i="16"/>
  <c r="O33" i="16" s="1"/>
  <c r="N32" i="16"/>
  <c r="M32" i="16"/>
  <c r="L32" i="16"/>
  <c r="K32" i="16"/>
  <c r="J32" i="16"/>
  <c r="I32" i="16"/>
  <c r="A32" i="16"/>
  <c r="O32" i="16" s="1"/>
  <c r="N31" i="16"/>
  <c r="M31" i="16"/>
  <c r="L31" i="16"/>
  <c r="K31" i="16"/>
  <c r="J31" i="16"/>
  <c r="I31" i="16"/>
  <c r="A31" i="16"/>
  <c r="O31" i="16" s="1"/>
  <c r="N30" i="16"/>
  <c r="M30" i="16"/>
  <c r="L30" i="16"/>
  <c r="K30" i="16"/>
  <c r="J30" i="16"/>
  <c r="I30" i="16"/>
  <c r="A30" i="16"/>
  <c r="O30" i="16" s="1"/>
  <c r="N29" i="16"/>
  <c r="M29" i="16"/>
  <c r="L29" i="16"/>
  <c r="K29" i="16"/>
  <c r="J29" i="16"/>
  <c r="I29" i="16"/>
  <c r="A29" i="16"/>
  <c r="O29" i="16" s="1"/>
  <c r="N28" i="16"/>
  <c r="M28" i="16"/>
  <c r="L28" i="16"/>
  <c r="K28" i="16"/>
  <c r="J28" i="16"/>
  <c r="I28" i="16"/>
  <c r="A28" i="16"/>
  <c r="O28" i="16" s="1"/>
  <c r="N27" i="16"/>
  <c r="M27" i="16"/>
  <c r="L27" i="16"/>
  <c r="K27" i="16"/>
  <c r="J27" i="16"/>
  <c r="I27" i="16"/>
  <c r="A27" i="16"/>
  <c r="O27" i="16" s="1"/>
  <c r="N26" i="16"/>
  <c r="M26" i="16"/>
  <c r="L26" i="16"/>
  <c r="K26" i="16"/>
  <c r="J26" i="16"/>
  <c r="I26" i="16"/>
  <c r="A26" i="16"/>
  <c r="O26" i="16" s="1"/>
  <c r="N25" i="16"/>
  <c r="M25" i="16"/>
  <c r="L25" i="16"/>
  <c r="K25" i="16"/>
  <c r="J25" i="16"/>
  <c r="I25" i="16"/>
  <c r="A25" i="16"/>
  <c r="O25" i="16" s="1"/>
  <c r="N24" i="16"/>
  <c r="M24" i="16"/>
  <c r="L24" i="16"/>
  <c r="K24" i="16"/>
  <c r="J24" i="16"/>
  <c r="I24" i="16"/>
  <c r="A24" i="16"/>
  <c r="O24" i="16" s="1"/>
  <c r="N23" i="16"/>
  <c r="M23" i="16"/>
  <c r="L23" i="16"/>
  <c r="K23" i="16"/>
  <c r="J23" i="16"/>
  <c r="I23" i="16"/>
  <c r="A23" i="16"/>
  <c r="O23" i="16" s="1"/>
  <c r="N22" i="16"/>
  <c r="M22" i="16"/>
  <c r="L22" i="16"/>
  <c r="K22" i="16"/>
  <c r="J22" i="16"/>
  <c r="I22" i="16"/>
  <c r="A22" i="16"/>
  <c r="O22" i="16" s="1"/>
  <c r="N21" i="16"/>
  <c r="M21" i="16"/>
  <c r="L21" i="16"/>
  <c r="K21" i="16"/>
  <c r="J21" i="16"/>
  <c r="I21" i="16"/>
  <c r="A21" i="16"/>
  <c r="O21" i="16" s="1"/>
  <c r="N20" i="16"/>
  <c r="M20" i="16"/>
  <c r="L20" i="16"/>
  <c r="K20" i="16"/>
  <c r="J20" i="16"/>
  <c r="I20" i="16"/>
  <c r="A20" i="16"/>
  <c r="O20" i="16" s="1"/>
  <c r="N19" i="16"/>
  <c r="M19" i="16"/>
  <c r="L19" i="16"/>
  <c r="K19" i="16"/>
  <c r="J19" i="16"/>
  <c r="I19" i="16"/>
  <c r="A19" i="16"/>
  <c r="O19" i="16" s="1"/>
  <c r="N18" i="16"/>
  <c r="M18" i="16"/>
  <c r="L18" i="16"/>
  <c r="K18" i="16"/>
  <c r="J18" i="16"/>
  <c r="A18" i="16"/>
  <c r="O18" i="16" s="1"/>
  <c r="N17" i="16"/>
  <c r="M17" i="16"/>
  <c r="L17" i="16"/>
  <c r="K17" i="16"/>
  <c r="J17" i="16"/>
  <c r="A17" i="16"/>
  <c r="O17" i="16" s="1"/>
  <c r="N16" i="16"/>
  <c r="M16" i="16"/>
  <c r="L16" i="16"/>
  <c r="K16" i="16"/>
  <c r="J16" i="16"/>
  <c r="A16" i="16"/>
  <c r="O16" i="16" s="1"/>
  <c r="N15" i="16"/>
  <c r="M15" i="16"/>
  <c r="L15" i="16"/>
  <c r="K15" i="16"/>
  <c r="J15" i="16"/>
  <c r="A15" i="16"/>
  <c r="O15" i="16" s="1"/>
  <c r="N14" i="16"/>
  <c r="M14" i="16"/>
  <c r="L14" i="16"/>
  <c r="K14" i="16"/>
  <c r="J14" i="16"/>
  <c r="A14" i="16"/>
  <c r="O14" i="16" s="1"/>
  <c r="N13" i="16"/>
  <c r="M13" i="16"/>
  <c r="L13" i="16"/>
  <c r="K13" i="16"/>
  <c r="J13" i="16"/>
  <c r="A13" i="16"/>
  <c r="O13" i="16" s="1"/>
  <c r="N12" i="16"/>
  <c r="M12" i="16"/>
  <c r="L12" i="16"/>
  <c r="K12" i="16"/>
  <c r="J12" i="16"/>
  <c r="A12" i="16"/>
  <c r="O12" i="16" s="1"/>
  <c r="N11" i="16"/>
  <c r="M11" i="16"/>
  <c r="L11" i="16"/>
  <c r="K11" i="16"/>
  <c r="J11" i="16"/>
  <c r="A11" i="16"/>
  <c r="O11" i="16" s="1"/>
  <c r="N10" i="16"/>
  <c r="M10" i="16"/>
  <c r="L10" i="16"/>
  <c r="K10" i="16"/>
  <c r="J10" i="16"/>
  <c r="A10" i="16"/>
  <c r="O10" i="16" s="1"/>
  <c r="N9" i="16"/>
  <c r="M9" i="16"/>
  <c r="L9" i="16"/>
  <c r="K9" i="16"/>
  <c r="J9" i="16"/>
  <c r="A9" i="16"/>
  <c r="O9" i="16" s="1"/>
  <c r="N193" i="15"/>
  <c r="M193" i="15"/>
  <c r="L193" i="15"/>
  <c r="K193" i="15"/>
  <c r="J193" i="15"/>
  <c r="I193" i="15"/>
  <c r="A193" i="15"/>
  <c r="O193" i="15" s="1"/>
  <c r="N192" i="15"/>
  <c r="M192" i="15"/>
  <c r="L192" i="15"/>
  <c r="K192" i="15"/>
  <c r="J192" i="15"/>
  <c r="I192" i="15"/>
  <c r="A192" i="15"/>
  <c r="O192" i="15" s="1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N120" i="15"/>
  <c r="M120" i="15"/>
  <c r="L120" i="15"/>
  <c r="K120" i="15"/>
  <c r="J120" i="15"/>
  <c r="I120" i="15"/>
  <c r="A120" i="15"/>
  <c r="O120" i="15" s="1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N103" i="15"/>
  <c r="M103" i="15"/>
  <c r="L103" i="15"/>
  <c r="K103" i="15"/>
  <c r="J103" i="15"/>
  <c r="I103" i="15"/>
  <c r="A103" i="15"/>
  <c r="O103" i="15" s="1"/>
  <c r="N102" i="15"/>
  <c r="M102" i="15"/>
  <c r="L102" i="15"/>
  <c r="K102" i="15"/>
  <c r="J102" i="15"/>
  <c r="I102" i="15"/>
  <c r="A102" i="15"/>
  <c r="O102" i="15" s="1"/>
  <c r="N101" i="15"/>
  <c r="M101" i="15"/>
  <c r="L101" i="15"/>
  <c r="K101" i="15"/>
  <c r="J101" i="15"/>
  <c r="I101" i="15"/>
  <c r="A101" i="15"/>
  <c r="O101" i="15" s="1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N95" i="15"/>
  <c r="M95" i="15"/>
  <c r="L95" i="15"/>
  <c r="K95" i="15"/>
  <c r="J95" i="15"/>
  <c r="I95" i="15"/>
  <c r="A95" i="15"/>
  <c r="O95" i="15" s="1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N85" i="15"/>
  <c r="M85" i="15"/>
  <c r="L85" i="15"/>
  <c r="K85" i="15"/>
  <c r="J85" i="15"/>
  <c r="I85" i="15"/>
  <c r="A85" i="15"/>
  <c r="O85" i="15" s="1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N71" i="15"/>
  <c r="M71" i="15"/>
  <c r="L71" i="15"/>
  <c r="K71" i="15"/>
  <c r="J71" i="15"/>
  <c r="I71" i="15"/>
  <c r="A71" i="15"/>
  <c r="O71" i="15" s="1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I62" i="15"/>
  <c r="A62" i="15"/>
  <c r="O62" i="15" s="1"/>
  <c r="N61" i="15"/>
  <c r="M61" i="15"/>
  <c r="L61" i="15"/>
  <c r="K61" i="15"/>
  <c r="J61" i="15"/>
  <c r="I61" i="15"/>
  <c r="A61" i="15"/>
  <c r="O61" i="15" s="1"/>
  <c r="N60" i="15"/>
  <c r="M60" i="15"/>
  <c r="L60" i="15"/>
  <c r="K60" i="15"/>
  <c r="J60" i="15"/>
  <c r="I60" i="15"/>
  <c r="A60" i="15"/>
  <c r="O60" i="15" s="1"/>
  <c r="N59" i="15"/>
  <c r="M59" i="15"/>
  <c r="L59" i="15"/>
  <c r="K59" i="15"/>
  <c r="J59" i="15"/>
  <c r="I59" i="15"/>
  <c r="A59" i="15"/>
  <c r="O59" i="15" s="1"/>
  <c r="N58" i="15"/>
  <c r="M58" i="15"/>
  <c r="L58" i="15"/>
  <c r="K58" i="15"/>
  <c r="J58" i="15"/>
  <c r="I58" i="15"/>
  <c r="A58" i="15"/>
  <c r="O58" i="15" s="1"/>
  <c r="N57" i="15"/>
  <c r="M57" i="15"/>
  <c r="L57" i="15"/>
  <c r="K57" i="15"/>
  <c r="J57" i="15"/>
  <c r="I57" i="15"/>
  <c r="A57" i="15"/>
  <c r="O57" i="15" s="1"/>
  <c r="N56" i="15"/>
  <c r="M56" i="15"/>
  <c r="L56" i="15"/>
  <c r="K56" i="15"/>
  <c r="J56" i="15"/>
  <c r="I56" i="15"/>
  <c r="A56" i="15"/>
  <c r="O56" i="15" s="1"/>
  <c r="N55" i="15"/>
  <c r="M55" i="15"/>
  <c r="L55" i="15"/>
  <c r="K55" i="15"/>
  <c r="J55" i="15"/>
  <c r="I55" i="15"/>
  <c r="A55" i="15"/>
  <c r="O55" i="15" s="1"/>
  <c r="N54" i="15"/>
  <c r="M54" i="15"/>
  <c r="L54" i="15"/>
  <c r="K54" i="15"/>
  <c r="J54" i="15"/>
  <c r="I54" i="15"/>
  <c r="A54" i="15"/>
  <c r="O54" i="15" s="1"/>
  <c r="N53" i="15"/>
  <c r="M53" i="15"/>
  <c r="L53" i="15"/>
  <c r="K53" i="15"/>
  <c r="J53" i="15"/>
  <c r="I53" i="15"/>
  <c r="A53" i="15"/>
  <c r="O53" i="15" s="1"/>
  <c r="N52" i="15"/>
  <c r="M52" i="15"/>
  <c r="L52" i="15"/>
  <c r="K52" i="15"/>
  <c r="J52" i="15"/>
  <c r="I52" i="15"/>
  <c r="A52" i="15"/>
  <c r="O52" i="15" s="1"/>
  <c r="N51" i="15"/>
  <c r="M51" i="15"/>
  <c r="L51" i="15"/>
  <c r="K51" i="15"/>
  <c r="J51" i="15"/>
  <c r="I51" i="15"/>
  <c r="A51" i="15"/>
  <c r="O51" i="15" s="1"/>
  <c r="N50" i="15"/>
  <c r="M50" i="15"/>
  <c r="L50" i="15"/>
  <c r="K50" i="15"/>
  <c r="J50" i="15"/>
  <c r="I50" i="15"/>
  <c r="A50" i="15"/>
  <c r="O50" i="15" s="1"/>
  <c r="N49" i="15"/>
  <c r="M49" i="15"/>
  <c r="L49" i="15"/>
  <c r="K49" i="15"/>
  <c r="J49" i="15"/>
  <c r="I49" i="15"/>
  <c r="A49" i="15"/>
  <c r="O49" i="15" s="1"/>
  <c r="N48" i="15"/>
  <c r="M48" i="15"/>
  <c r="L48" i="15"/>
  <c r="K48" i="15"/>
  <c r="J48" i="15"/>
  <c r="I48" i="15"/>
  <c r="A48" i="15"/>
  <c r="O48" i="15" s="1"/>
  <c r="N47" i="15"/>
  <c r="M47" i="15"/>
  <c r="L47" i="15"/>
  <c r="K47" i="15"/>
  <c r="J47" i="15"/>
  <c r="I47" i="15"/>
  <c r="A47" i="15"/>
  <c r="O47" i="15" s="1"/>
  <c r="N46" i="15"/>
  <c r="M46" i="15"/>
  <c r="L46" i="15"/>
  <c r="K46" i="15"/>
  <c r="J46" i="15"/>
  <c r="I46" i="15"/>
  <c r="A46" i="15"/>
  <c r="O46" i="15" s="1"/>
  <c r="N45" i="15"/>
  <c r="M45" i="15"/>
  <c r="L45" i="15"/>
  <c r="K45" i="15"/>
  <c r="J45" i="15"/>
  <c r="I45" i="15"/>
  <c r="A45" i="15"/>
  <c r="O45" i="15" s="1"/>
  <c r="N44" i="15"/>
  <c r="M44" i="15"/>
  <c r="L44" i="15"/>
  <c r="K44" i="15"/>
  <c r="J44" i="15"/>
  <c r="I44" i="15"/>
  <c r="A44" i="15"/>
  <c r="O44" i="15" s="1"/>
  <c r="N43" i="15"/>
  <c r="M43" i="15"/>
  <c r="L43" i="15"/>
  <c r="K43" i="15"/>
  <c r="J43" i="15"/>
  <c r="I43" i="15"/>
  <c r="A43" i="15"/>
  <c r="O43" i="15" s="1"/>
  <c r="N42" i="15"/>
  <c r="M42" i="15"/>
  <c r="L42" i="15"/>
  <c r="K42" i="15"/>
  <c r="J42" i="15"/>
  <c r="I42" i="15"/>
  <c r="A42" i="15"/>
  <c r="O42" i="15" s="1"/>
  <c r="N41" i="15"/>
  <c r="M41" i="15"/>
  <c r="L41" i="15"/>
  <c r="K41" i="15"/>
  <c r="J41" i="15"/>
  <c r="I41" i="15"/>
  <c r="A41" i="15"/>
  <c r="O41" i="15" s="1"/>
  <c r="N40" i="15"/>
  <c r="M40" i="15"/>
  <c r="L40" i="15"/>
  <c r="K40" i="15"/>
  <c r="J40" i="15"/>
  <c r="I40" i="15"/>
  <c r="A40" i="15"/>
  <c r="O40" i="15" s="1"/>
  <c r="N39" i="15"/>
  <c r="M39" i="15"/>
  <c r="L39" i="15"/>
  <c r="K39" i="15"/>
  <c r="J39" i="15"/>
  <c r="I39" i="15"/>
  <c r="A39" i="15"/>
  <c r="O39" i="15" s="1"/>
  <c r="N38" i="15"/>
  <c r="M38" i="15"/>
  <c r="L38" i="15"/>
  <c r="K38" i="15"/>
  <c r="J38" i="15"/>
  <c r="I38" i="15"/>
  <c r="A38" i="15"/>
  <c r="O38" i="15" s="1"/>
  <c r="N37" i="15"/>
  <c r="M37" i="15"/>
  <c r="L37" i="15"/>
  <c r="K37" i="15"/>
  <c r="J37" i="15"/>
  <c r="I37" i="15"/>
  <c r="A37" i="15"/>
  <c r="O37" i="15" s="1"/>
  <c r="N36" i="15"/>
  <c r="M36" i="15"/>
  <c r="L36" i="15"/>
  <c r="K36" i="15"/>
  <c r="J36" i="15"/>
  <c r="I36" i="15"/>
  <c r="A36" i="15"/>
  <c r="O36" i="15" s="1"/>
  <c r="N35" i="15"/>
  <c r="M35" i="15"/>
  <c r="L35" i="15"/>
  <c r="K35" i="15"/>
  <c r="J35" i="15"/>
  <c r="I35" i="15"/>
  <c r="A35" i="15"/>
  <c r="O35" i="15" s="1"/>
  <c r="N34" i="15"/>
  <c r="M34" i="15"/>
  <c r="L34" i="15"/>
  <c r="K34" i="15"/>
  <c r="J34" i="15"/>
  <c r="I34" i="15"/>
  <c r="A34" i="15"/>
  <c r="O34" i="15" s="1"/>
  <c r="N33" i="15"/>
  <c r="M33" i="15"/>
  <c r="L33" i="15"/>
  <c r="K33" i="15"/>
  <c r="J33" i="15"/>
  <c r="I33" i="15"/>
  <c r="A33" i="15"/>
  <c r="O33" i="15" s="1"/>
  <c r="N32" i="15"/>
  <c r="M32" i="15"/>
  <c r="L32" i="15"/>
  <c r="K32" i="15"/>
  <c r="J32" i="15"/>
  <c r="I32" i="15"/>
  <c r="A32" i="15"/>
  <c r="O32" i="15" s="1"/>
  <c r="N31" i="15"/>
  <c r="M31" i="15"/>
  <c r="L31" i="15"/>
  <c r="K31" i="15"/>
  <c r="J31" i="15"/>
  <c r="I31" i="15"/>
  <c r="A31" i="15"/>
  <c r="O31" i="15" s="1"/>
  <c r="N30" i="15"/>
  <c r="M30" i="15"/>
  <c r="L30" i="15"/>
  <c r="K30" i="15"/>
  <c r="J30" i="15"/>
  <c r="I30" i="15"/>
  <c r="A30" i="15"/>
  <c r="O30" i="15" s="1"/>
  <c r="N29" i="15"/>
  <c r="M29" i="15"/>
  <c r="L29" i="15"/>
  <c r="K29" i="15"/>
  <c r="J29" i="15"/>
  <c r="A29" i="15"/>
  <c r="O29" i="15" s="1"/>
  <c r="N28" i="15"/>
  <c r="M28" i="15"/>
  <c r="L28" i="15"/>
  <c r="K28" i="15"/>
  <c r="J28" i="15"/>
  <c r="A28" i="15"/>
  <c r="O28" i="15" s="1"/>
  <c r="N27" i="15"/>
  <c r="M27" i="15"/>
  <c r="L27" i="15"/>
  <c r="K27" i="15"/>
  <c r="J27" i="15"/>
  <c r="A27" i="15"/>
  <c r="O27" i="15" s="1"/>
  <c r="N26" i="15"/>
  <c r="M26" i="15"/>
  <c r="L26" i="15"/>
  <c r="K26" i="15"/>
  <c r="J26" i="15"/>
  <c r="I26" i="15"/>
  <c r="A26" i="15"/>
  <c r="O26" i="15" s="1"/>
  <c r="N25" i="15"/>
  <c r="M25" i="15"/>
  <c r="L25" i="15"/>
  <c r="K25" i="15"/>
  <c r="J25" i="15"/>
  <c r="A25" i="15"/>
  <c r="O25" i="15" s="1"/>
  <c r="N24" i="15"/>
  <c r="M24" i="15"/>
  <c r="L24" i="15"/>
  <c r="K24" i="15"/>
  <c r="J24" i="15"/>
  <c r="A24" i="15"/>
  <c r="O24" i="15" s="1"/>
  <c r="N23" i="15"/>
  <c r="M23" i="15"/>
  <c r="L23" i="15"/>
  <c r="K23" i="15"/>
  <c r="J23" i="15"/>
  <c r="A23" i="15"/>
  <c r="O23" i="15" s="1"/>
  <c r="N22" i="15"/>
  <c r="M22" i="15"/>
  <c r="L22" i="15"/>
  <c r="K22" i="15"/>
  <c r="J22" i="15"/>
  <c r="A22" i="15"/>
  <c r="O22" i="15" s="1"/>
  <c r="N21" i="15"/>
  <c r="M21" i="15"/>
  <c r="L21" i="15"/>
  <c r="K21" i="15"/>
  <c r="J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6" l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O8" i="15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22" i="15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5" l="1"/>
  <c r="S9" i="16"/>
  <c r="R9" i="16"/>
  <c r="Q9" i="16"/>
  <c r="R9" i="15"/>
  <c r="S9" i="15"/>
  <c r="I17" i="16" l="1"/>
  <c r="I18" i="16"/>
  <c r="I15" i="16"/>
  <c r="I16" i="16"/>
  <c r="I13" i="16"/>
  <c r="I14" i="16"/>
  <c r="I11" i="16"/>
  <c r="I12" i="16"/>
  <c r="I9" i="16"/>
  <c r="I10" i="16"/>
  <c r="I24" i="15"/>
  <c r="I12" i="15"/>
  <c r="I25" i="15"/>
  <c r="I28" i="15"/>
  <c r="I29" i="15"/>
  <c r="I27" i="15"/>
  <c r="I23" i="15"/>
  <c r="I21" i="15"/>
  <c r="I22" i="15"/>
  <c r="I19" i="15"/>
  <c r="I20" i="15"/>
  <c r="I18" i="15"/>
  <c r="I16" i="15"/>
  <c r="I17" i="15"/>
  <c r="I14" i="15"/>
  <c r="I15" i="15"/>
  <c r="I11" i="15"/>
  <c r="I13" i="15"/>
  <c r="I9" i="15"/>
  <c r="I1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<sst xmlns="http://schemas.openxmlformats.org/spreadsheetml/2006/main" count="235" uniqueCount="105">
  <si>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</si>
  <si>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</si>
  <si>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</si>
  <si>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</si>
  <si>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</si>
  <si>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</si>
  <si>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</si>
  <si>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</si>
  <si>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</si>
  <si>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</si>
  <si>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</si>
  <si>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</si>
  <si>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</si>
  <si>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</si>
  <si>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</si>
  <si>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</si>
  <si>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</si>
  <si>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</si>
  <si>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</si>
  <si>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</si>
  <si>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</si>
  <si>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>Благојевић</t>
  </si>
  <si>
    <t>Петковић</t>
  </si>
  <si>
    <t>Стаменковић</t>
  </si>
  <si>
    <t>Станковић</t>
  </si>
  <si>
    <t>Рајковић</t>
  </si>
  <si>
    <t>Јовановић</t>
  </si>
  <si>
    <t>Марјановић</t>
  </si>
  <si>
    <t>Цветковић</t>
  </si>
  <si>
    <t>Симоновић</t>
  </si>
  <si>
    <t>Ранђеловић</t>
  </si>
  <si>
    <t>Златановски</t>
  </si>
  <si>
    <t>Тодоровић</t>
  </si>
  <si>
    <t>Лазић</t>
  </si>
  <si>
    <t>Цакић</t>
  </si>
  <si>
    <t>Стојковић</t>
  </si>
  <si>
    <t>Младеновић</t>
  </si>
  <si>
    <t>Стојановић</t>
  </si>
  <si>
    <t xml:space="preserve">Миљан </t>
  </si>
  <si>
    <t xml:space="preserve">Ђорђија </t>
  </si>
  <si>
    <t xml:space="preserve">Алекса </t>
  </si>
  <si>
    <t xml:space="preserve">Даница </t>
  </si>
  <si>
    <t>Наталија</t>
  </si>
  <si>
    <t xml:space="preserve">Марија </t>
  </si>
  <si>
    <t xml:space="preserve">Ена </t>
  </si>
  <si>
    <t xml:space="preserve">Далија </t>
  </si>
  <si>
    <t xml:space="preserve">Николај </t>
  </si>
  <si>
    <t xml:space="preserve">Емина </t>
  </si>
  <si>
    <t xml:space="preserve">Јелена </t>
  </si>
  <si>
    <t xml:space="preserve">Миња </t>
  </si>
  <si>
    <t xml:space="preserve">Анђела </t>
  </si>
  <si>
    <t xml:space="preserve">Николина </t>
  </si>
  <si>
    <t xml:space="preserve">Лена </t>
  </si>
  <si>
    <t xml:space="preserve">Нађа </t>
  </si>
  <si>
    <t xml:space="preserve">Ања </t>
  </si>
  <si>
    <t>Војин</t>
  </si>
  <si>
    <t xml:space="preserve">Наталија </t>
  </si>
  <si>
    <t>Трајко Стаменковић</t>
  </si>
  <si>
    <t>Васа Пелагић</t>
  </si>
  <si>
    <t>Вук Караџић</t>
  </si>
  <si>
    <t>Десанка Максимовић</t>
  </si>
  <si>
    <t>Јосиф Костић</t>
  </si>
  <si>
    <t>Вожд Карађорђе</t>
  </si>
  <si>
    <t>Бранко Радичевић</t>
  </si>
  <si>
    <t>Лесковац</t>
  </si>
  <si>
    <t>Грделица</t>
  </si>
  <si>
    <t>Брестовац</t>
  </si>
  <si>
    <t>Пејић Сузана</t>
  </si>
  <si>
    <t>Стевановић Стана</t>
  </si>
  <si>
    <t>Синадиновић Ирена</t>
  </si>
  <si>
    <t>Петковић Небојша</t>
  </si>
  <si>
    <t>Златковић Миливоје</t>
  </si>
  <si>
    <t>Стојиљковић Ивана</t>
  </si>
  <si>
    <t>10.04.2022.</t>
  </si>
  <si>
    <t>Јабланички регион</t>
  </si>
  <si>
    <t xml:space="preserve">Џингарски Слађана </t>
  </si>
  <si>
    <t xml:space="preserve">Савић Драгана </t>
  </si>
  <si>
    <t xml:space="preserve">Арсић Јована </t>
  </si>
  <si>
    <t>Вучић</t>
  </si>
  <si>
    <t>Илић</t>
  </si>
  <si>
    <t>Грујић</t>
  </si>
  <si>
    <t>Анђелковић</t>
  </si>
  <si>
    <t>Миленковић</t>
  </si>
  <si>
    <t>Филиповић</t>
  </si>
  <si>
    <t>Степановић</t>
  </si>
  <si>
    <t>Јовић</t>
  </si>
  <si>
    <t xml:space="preserve">Данило </t>
  </si>
  <si>
    <t xml:space="preserve">Јована </t>
  </si>
  <si>
    <t xml:space="preserve">Лазар </t>
  </si>
  <si>
    <t xml:space="preserve">Теодора </t>
  </si>
  <si>
    <t>Нађа</t>
  </si>
  <si>
    <t xml:space="preserve">Растко </t>
  </si>
  <si>
    <t xml:space="preserve">Ема </t>
  </si>
  <si>
    <t xml:space="preserve">Александар </t>
  </si>
  <si>
    <t xml:space="preserve">Мина </t>
  </si>
  <si>
    <t>Велика Грабовница</t>
  </si>
  <si>
    <t xml:space="preserve">Ранчић-ЂорђевићЈасмина </t>
  </si>
  <si>
    <t>Ранчић-ЂорђевићЈасмина</t>
  </si>
  <si>
    <t xml:space="preserve">Пејић Сузана </t>
  </si>
  <si>
    <t>Стевановић Митровић Сања</t>
  </si>
  <si>
    <t>Јабланички</t>
  </si>
  <si>
    <t>ранг</t>
  </si>
  <si>
    <t>1. место</t>
  </si>
  <si>
    <t>2. место</t>
  </si>
  <si>
    <t>3.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</si>
</sst>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5" borderId="18" xfId="0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3" fillId="5" borderId="18" xfId="0" applyFont="1" applyFill="1" applyBorder="1" applyAlignment="1" applyProtection="1">
      <alignment horizontal="left"/>
      <protection locked="0"/>
    </xf>
    <xf numFmtId="0" fontId="15" fillId="0" borderId="18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0" fillId="0" borderId="21" xfId="0" applyBorder="1" applyProtection="1">
      <protection locked="0"/>
    </xf>
    <xf numFmtId="0" fontId="15" fillId="0" borderId="20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9" sqref="H29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48" hidden="1" customWidth="1"/>
    <col min="20" max="16384" width="9.109375" style="2" hidden="1"/>
  </cols>
  <sheetData>
    <row r="1" spans="1:19" ht="14.4" customHeight="1" x14ac:dyDescent="0.3">
      <c r="A1" s="7" t="s">
        <v>15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" customHeight="1" x14ac:dyDescent="0.3">
      <c r="A2" s="11"/>
      <c r="B2" s="12" t="s">
        <v>6</v>
      </c>
      <c r="C2" s="67" t="s">
        <v>64</v>
      </c>
      <c r="D2" s="67"/>
      <c r="E2" s="31">
        <v>1</v>
      </c>
      <c r="F2" s="61" t="s">
        <v>75</v>
      </c>
      <c r="G2" s="32"/>
      <c r="H2" s="27" t="s">
        <v>14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" customHeight="1" x14ac:dyDescent="0.25">
      <c r="A3" s="13"/>
      <c r="B3" s="12" t="s">
        <v>7</v>
      </c>
      <c r="C3" s="68" t="s">
        <v>59</v>
      </c>
      <c r="D3" s="68"/>
      <c r="E3" s="31">
        <v>2</v>
      </c>
      <c r="F3" s="62" t="s">
        <v>76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" customHeight="1" x14ac:dyDescent="0.25">
      <c r="A4" s="13"/>
      <c r="B4" s="12" t="s">
        <v>8</v>
      </c>
      <c r="C4" s="68" t="s">
        <v>64</v>
      </c>
      <c r="D4" s="68"/>
      <c r="E4" s="31">
        <v>3</v>
      </c>
      <c r="F4" s="63" t="s">
        <v>77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" customHeight="1" x14ac:dyDescent="0.3">
      <c r="A5" s="13"/>
      <c r="B5" s="12" t="s">
        <v>18</v>
      </c>
      <c r="C5" s="68" t="s">
        <v>74</v>
      </c>
      <c r="D5" s="68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" customHeight="1" x14ac:dyDescent="0.3">
      <c r="A6" s="13"/>
      <c r="B6" s="12"/>
      <c r="C6" s="12"/>
      <c r="D6" s="12"/>
      <c r="E6" s="35" t="s">
        <v>11</v>
      </c>
      <c r="F6" s="36" t="s">
        <v>64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" customHeight="1" thickBot="1" x14ac:dyDescent="0.35">
      <c r="A7" s="13"/>
      <c r="B7" s="12"/>
      <c r="C7" s="12"/>
      <c r="D7" s="14"/>
      <c r="E7" s="37" t="s">
        <v>9</v>
      </c>
      <c r="F7" s="38" t="s">
        <v>73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5" customHeigh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101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86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3">
      <c r="A9" s="11">
        <f>IF(B9&lt;&gt;"",COUNTA($B$9:B9),"")</f>
        <v>1</v>
      </c>
      <c r="B9" s="55" t="s">
        <v>23</v>
      </c>
      <c r="C9" s="55" t="s">
        <v>54</v>
      </c>
      <c r="D9" s="56" t="s">
        <v>57</v>
      </c>
      <c r="E9" s="56" t="s">
        <v>64</v>
      </c>
      <c r="F9" s="55" t="s">
        <v>67</v>
      </c>
      <c r="G9" s="3">
        <v>86</v>
      </c>
      <c r="H9" s="59" t="s">
        <v>102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>Јабланички регион</v>
      </c>
      <c r="L9" s="12" t="str">
        <f t="shared" ref="L9:L40" si="2">IF(AND($C$4&lt;&gt;"",B9&lt;&gt;""),$C$4,"")</f>
        <v>Лесковац</v>
      </c>
      <c r="M9" s="12" t="str">
        <f t="shared" ref="M9:M40" si="3">IF(AND($C$3&lt;&gt;"",B9&lt;&gt;""),$C$3,"")</f>
        <v>Вук Караџић</v>
      </c>
      <c r="N9" s="12" t="str">
        <f t="shared" ref="N9:N40" si="4">IF(AND($C$2&lt;&gt;"",B9&lt;&gt;""),$C$2,"")</f>
        <v>Лесковац</v>
      </c>
      <c r="O9" s="44">
        <f>IFERROR(LARGE($G$9:$G$160,$A9),"")</f>
        <v>86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86</v>
      </c>
      <c r="R9" s="45">
        <f>IFERROR(INDEX($O$9:$O$33,MATCH(R$8,$P$9:$P$33)+(LOOKUP(R$8,$P$9:$P$33)&lt;&gt;R$8)),"")</f>
        <v>84</v>
      </c>
      <c r="S9" s="45">
        <f>IFERROR(INDEX($O$9:$O$33,MATCH(S$8,$P$9:$P$33)+(LOOKUP(S$8,$P$9:$P$33)&lt;&gt;S$8)),"")</f>
        <v>81</v>
      </c>
    </row>
    <row r="10" spans="1:19" x14ac:dyDescent="0.3">
      <c r="A10" s="11">
        <f>IF(B10&lt;&gt;"",COUNTA($B$9:B10),"")</f>
        <v>2</v>
      </c>
      <c r="B10" s="54" t="s">
        <v>22</v>
      </c>
      <c r="C10" s="54" t="s">
        <v>55</v>
      </c>
      <c r="D10" s="56" t="s">
        <v>57</v>
      </c>
      <c r="E10" s="56" t="s">
        <v>64</v>
      </c>
      <c r="F10" s="55" t="s">
        <v>67</v>
      </c>
      <c r="G10" s="3">
        <v>84</v>
      </c>
      <c r="H10" s="58" t="s">
        <v>102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>Јабланички регион</v>
      </c>
      <c r="L10" s="12" t="str">
        <f t="shared" si="2"/>
        <v>Лесковац</v>
      </c>
      <c r="M10" s="12" t="str">
        <f t="shared" si="3"/>
        <v>Вук Караџић</v>
      </c>
      <c r="N10" s="12" t="str">
        <f t="shared" si="4"/>
        <v>Лесковац</v>
      </c>
      <c r="O10" s="44">
        <f t="shared" ref="O10:O73" si="6">IFERROR(LARGE($G$9:$G$160,$A10),"")</f>
        <v>84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3">
      <c r="A11" s="11">
        <f>IF(B11&lt;&gt;"",COUNTA($B$9:B11),"")</f>
        <v>3</v>
      </c>
      <c r="B11" s="54" t="s">
        <v>21</v>
      </c>
      <c r="C11" s="54" t="s">
        <v>56</v>
      </c>
      <c r="D11" s="56" t="s">
        <v>57</v>
      </c>
      <c r="E11" s="56" t="s">
        <v>64</v>
      </c>
      <c r="F11" s="55" t="s">
        <v>67</v>
      </c>
      <c r="G11" s="3">
        <v>81</v>
      </c>
      <c r="H11" s="57" t="s">
        <v>103</v>
      </c>
      <c r="I11" s="11">
        <f t="shared" si="5"/>
        <v>3</v>
      </c>
      <c r="J11" s="20">
        <f t="shared" si="0"/>
        <v>7</v>
      </c>
      <c r="K11" s="12" t="str">
        <f t="shared" si="1"/>
        <v>Јабланички регион</v>
      </c>
      <c r="L11" s="12" t="str">
        <f t="shared" si="2"/>
        <v>Лесковац</v>
      </c>
      <c r="M11" s="12" t="str">
        <f t="shared" si="3"/>
        <v>Вук Караџић</v>
      </c>
      <c r="N11" s="12" t="str">
        <f t="shared" si="4"/>
        <v>Лесковац</v>
      </c>
      <c r="O11" s="44">
        <f t="shared" si="6"/>
        <v>81</v>
      </c>
      <c r="P11" s="44">
        <f t="shared" si="7"/>
        <v>3</v>
      </c>
      <c r="Q11" s="46"/>
      <c r="R11" s="46"/>
      <c r="S11" s="46"/>
    </row>
    <row r="12" spans="1:19" x14ac:dyDescent="0.3">
      <c r="A12" s="11">
        <f>IF(B12&lt;&gt;"",COUNTA($B$9:B12),"")</f>
        <v>4</v>
      </c>
      <c r="B12" s="54" t="s">
        <v>23</v>
      </c>
      <c r="C12" s="54" t="s">
        <v>52</v>
      </c>
      <c r="D12" s="56" t="s">
        <v>58</v>
      </c>
      <c r="E12" s="56" t="s">
        <v>64</v>
      </c>
      <c r="F12" s="55" t="s">
        <v>68</v>
      </c>
      <c r="G12" s="3">
        <v>72</v>
      </c>
      <c r="H12" s="59" t="s">
        <v>104</v>
      </c>
      <c r="I12" s="11" t="str">
        <f t="shared" si="5"/>
        <v/>
      </c>
      <c r="J12" s="20">
        <f t="shared" si="0"/>
        <v>7</v>
      </c>
      <c r="K12" s="12" t="str">
        <f t="shared" si="1"/>
        <v>Јабланички регион</v>
      </c>
      <c r="L12" s="12" t="str">
        <f t="shared" si="2"/>
        <v>Лесковац</v>
      </c>
      <c r="M12" s="12" t="str">
        <f t="shared" si="3"/>
        <v>Вук Караџић</v>
      </c>
      <c r="N12" s="12" t="str">
        <f t="shared" si="4"/>
        <v>Лесковац</v>
      </c>
      <c r="O12" s="44">
        <f t="shared" si="6"/>
        <v>72</v>
      </c>
      <c r="P12" s="44" t="str">
        <f t="shared" si="7"/>
        <v/>
      </c>
      <c r="Q12" s="46"/>
      <c r="R12" s="46"/>
      <c r="S12" s="46"/>
    </row>
    <row r="13" spans="1:19" x14ac:dyDescent="0.3">
      <c r="A13" s="11">
        <f>IF(B13&lt;&gt;"",COUNTA($B$9:B13),"")</f>
        <v>5</v>
      </c>
      <c r="B13" s="54" t="s">
        <v>31</v>
      </c>
      <c r="C13" s="54" t="s">
        <v>45</v>
      </c>
      <c r="D13" s="56" t="s">
        <v>60</v>
      </c>
      <c r="E13" s="56" t="s">
        <v>65</v>
      </c>
      <c r="F13" s="55" t="s">
        <v>70</v>
      </c>
      <c r="G13" s="3">
        <v>71</v>
      </c>
      <c r="H13" s="59" t="s">
        <v>104</v>
      </c>
      <c r="I13" s="11" t="str">
        <f t="shared" si="5"/>
        <v/>
      </c>
      <c r="J13" s="20">
        <f t="shared" si="0"/>
        <v>7</v>
      </c>
      <c r="K13" s="12" t="str">
        <f t="shared" si="1"/>
        <v>Јабланички регион</v>
      </c>
      <c r="L13" s="12" t="str">
        <f t="shared" si="2"/>
        <v>Лесковац</v>
      </c>
      <c r="M13" s="12" t="str">
        <f t="shared" si="3"/>
        <v>Вук Караџић</v>
      </c>
      <c r="N13" s="12" t="str">
        <f t="shared" si="4"/>
        <v>Лесковац</v>
      </c>
      <c r="O13" s="44">
        <f t="shared" si="6"/>
        <v>71</v>
      </c>
      <c r="P13" s="44" t="str">
        <f t="shared" si="7"/>
        <v/>
      </c>
      <c r="Q13" s="46"/>
      <c r="R13" s="46"/>
      <c r="S13" s="46"/>
    </row>
    <row r="14" spans="1:19" x14ac:dyDescent="0.3">
      <c r="A14" s="11">
        <f>IF(B14&lt;&gt;"",COUNTA($B$9:B14),"")</f>
        <v>6</v>
      </c>
      <c r="B14" s="54" t="s">
        <v>25</v>
      </c>
      <c r="C14" s="54" t="s">
        <v>51</v>
      </c>
      <c r="D14" s="56" t="s">
        <v>59</v>
      </c>
      <c r="E14" s="56" t="s">
        <v>64</v>
      </c>
      <c r="F14" s="55" t="s">
        <v>69</v>
      </c>
      <c r="G14" s="3">
        <v>69</v>
      </c>
      <c r="H14" s="59"/>
      <c r="I14" s="11" t="str">
        <f t="shared" si="5"/>
        <v/>
      </c>
      <c r="J14" s="20">
        <f t="shared" si="0"/>
        <v>7</v>
      </c>
      <c r="K14" s="12" t="str">
        <f t="shared" si="1"/>
        <v>Јабланички регион</v>
      </c>
      <c r="L14" s="12" t="str">
        <f t="shared" si="2"/>
        <v>Лесковац</v>
      </c>
      <c r="M14" s="12" t="str">
        <f t="shared" si="3"/>
        <v>Вук Караџић</v>
      </c>
      <c r="N14" s="12" t="str">
        <f t="shared" si="4"/>
        <v>Лесковац</v>
      </c>
      <c r="O14" s="44">
        <f t="shared" si="6"/>
        <v>69</v>
      </c>
      <c r="P14" s="44" t="str">
        <f t="shared" si="7"/>
        <v/>
      </c>
      <c r="Q14" s="46"/>
      <c r="R14" s="46"/>
      <c r="S14" s="46"/>
    </row>
    <row r="15" spans="1:19" x14ac:dyDescent="0.3">
      <c r="A15" s="11">
        <f>IF(B15&lt;&gt;"",COUNTA($B$9:B15),"")</f>
        <v>7</v>
      </c>
      <c r="B15" s="54" t="s">
        <v>30</v>
      </c>
      <c r="C15" s="54" t="s">
        <v>44</v>
      </c>
      <c r="D15" s="56" t="s">
        <v>61</v>
      </c>
      <c r="E15" s="56" t="s">
        <v>64</v>
      </c>
      <c r="F15" s="55" t="s">
        <v>68</v>
      </c>
      <c r="G15" s="3">
        <v>65</v>
      </c>
      <c r="H15" s="59"/>
      <c r="I15" s="11" t="str">
        <f t="shared" si="5"/>
        <v/>
      </c>
      <c r="J15" s="20">
        <f t="shared" si="0"/>
        <v>7</v>
      </c>
      <c r="K15" s="12" t="str">
        <f t="shared" si="1"/>
        <v>Јабланички регион</v>
      </c>
      <c r="L15" s="12" t="str">
        <f t="shared" si="2"/>
        <v>Лесковац</v>
      </c>
      <c r="M15" s="12" t="str">
        <f t="shared" si="3"/>
        <v>Вук Караџић</v>
      </c>
      <c r="N15" s="12" t="str">
        <f t="shared" si="4"/>
        <v>Лесковац</v>
      </c>
      <c r="O15" s="44">
        <f t="shared" si="6"/>
        <v>65</v>
      </c>
      <c r="P15" s="44" t="str">
        <f t="shared" si="7"/>
        <v/>
      </c>
      <c r="Q15" s="46"/>
      <c r="R15" s="46"/>
      <c r="S15" s="46"/>
    </row>
    <row r="16" spans="1:19" x14ac:dyDescent="0.3">
      <c r="A16" s="11">
        <f>IF(B16&lt;&gt;"",COUNTA($B$9:B16),"")</f>
        <v>8</v>
      </c>
      <c r="B16" s="54" t="s">
        <v>32</v>
      </c>
      <c r="C16" s="54" t="s">
        <v>41</v>
      </c>
      <c r="D16" s="56" t="s">
        <v>60</v>
      </c>
      <c r="E16" s="56" t="s">
        <v>65</v>
      </c>
      <c r="F16" s="55" t="s">
        <v>70</v>
      </c>
      <c r="G16" s="3">
        <v>60</v>
      </c>
      <c r="H16" s="59"/>
      <c r="I16" s="11" t="str">
        <f t="shared" si="5"/>
        <v/>
      </c>
      <c r="J16" s="20">
        <f t="shared" si="0"/>
        <v>7</v>
      </c>
      <c r="K16" s="12" t="str">
        <f t="shared" si="1"/>
        <v>Јабланички регион</v>
      </c>
      <c r="L16" s="12" t="str">
        <f t="shared" si="2"/>
        <v>Лесковац</v>
      </c>
      <c r="M16" s="12" t="str">
        <f t="shared" si="3"/>
        <v>Вук Караџић</v>
      </c>
      <c r="N16" s="12" t="str">
        <f t="shared" si="4"/>
        <v>Лесковац</v>
      </c>
      <c r="O16" s="44">
        <f t="shared" si="6"/>
        <v>60</v>
      </c>
      <c r="P16" s="44" t="str">
        <f t="shared" si="7"/>
        <v/>
      </c>
      <c r="Q16" s="46"/>
      <c r="R16" s="46"/>
      <c r="S16" s="46"/>
    </row>
    <row r="17" spans="1:19" x14ac:dyDescent="0.3">
      <c r="A17" s="11">
        <f>IF(B17&lt;&gt;"",COUNTA($B$9:B17),"")</f>
        <v>9</v>
      </c>
      <c r="B17" s="54" t="s">
        <v>37</v>
      </c>
      <c r="C17" s="54" t="s">
        <v>38</v>
      </c>
      <c r="D17" s="56" t="s">
        <v>63</v>
      </c>
      <c r="E17" s="56" t="s">
        <v>66</v>
      </c>
      <c r="F17" s="54" t="s">
        <v>72</v>
      </c>
      <c r="G17" s="3">
        <v>53</v>
      </c>
      <c r="H17" s="58"/>
      <c r="I17" s="11" t="str">
        <f t="shared" si="5"/>
        <v/>
      </c>
      <c r="J17" s="20">
        <f t="shared" si="0"/>
        <v>7</v>
      </c>
      <c r="K17" s="12" t="str">
        <f t="shared" si="1"/>
        <v>Јабланички регион</v>
      </c>
      <c r="L17" s="12" t="str">
        <f t="shared" si="2"/>
        <v>Лесковац</v>
      </c>
      <c r="M17" s="12" t="str">
        <f t="shared" si="3"/>
        <v>Вук Караџић</v>
      </c>
      <c r="N17" s="12" t="str">
        <f t="shared" si="4"/>
        <v>Лесковац</v>
      </c>
      <c r="O17" s="44">
        <f t="shared" si="6"/>
        <v>53</v>
      </c>
      <c r="P17" s="44" t="str">
        <f t="shared" si="7"/>
        <v/>
      </c>
      <c r="Q17" s="46"/>
      <c r="R17" s="46"/>
      <c r="S17" s="46"/>
    </row>
    <row r="18" spans="1:19" x14ac:dyDescent="0.3">
      <c r="A18" s="11">
        <f>IF(B18&lt;&gt;"",COUNTA($B$9:B18),"")</f>
        <v>10</v>
      </c>
      <c r="B18" s="54" t="s">
        <v>29</v>
      </c>
      <c r="C18" s="54" t="s">
        <v>47</v>
      </c>
      <c r="D18" s="56" t="s">
        <v>60</v>
      </c>
      <c r="E18" s="56" t="s">
        <v>65</v>
      </c>
      <c r="F18" s="55" t="s">
        <v>70</v>
      </c>
      <c r="G18" s="3">
        <v>52</v>
      </c>
      <c r="H18" s="59"/>
      <c r="I18" s="11" t="str">
        <f t="shared" si="5"/>
        <v/>
      </c>
      <c r="J18" s="20">
        <f t="shared" si="0"/>
        <v>7</v>
      </c>
      <c r="K18" s="12" t="str">
        <f t="shared" si="1"/>
        <v>Јабланички регион</v>
      </c>
      <c r="L18" s="12" t="str">
        <f t="shared" si="2"/>
        <v>Лесковац</v>
      </c>
      <c r="M18" s="12" t="str">
        <f t="shared" si="3"/>
        <v>Вук Караџић</v>
      </c>
      <c r="N18" s="12" t="str">
        <f t="shared" si="4"/>
        <v>Лесковац</v>
      </c>
      <c r="O18" s="44">
        <f t="shared" si="6"/>
        <v>52</v>
      </c>
      <c r="P18" s="44" t="str">
        <f t="shared" si="7"/>
        <v/>
      </c>
      <c r="Q18" s="46"/>
      <c r="R18" s="46"/>
      <c r="S18" s="46"/>
    </row>
    <row r="19" spans="1:19" x14ac:dyDescent="0.3">
      <c r="A19" s="11">
        <f>IF(B19&lt;&gt;"",COUNTA($B$9:B19),"")</f>
        <v>11</v>
      </c>
      <c r="B19" s="54" t="s">
        <v>30</v>
      </c>
      <c r="C19" s="54" t="s">
        <v>39</v>
      </c>
      <c r="D19" s="56" t="s">
        <v>63</v>
      </c>
      <c r="E19" s="56" t="s">
        <v>66</v>
      </c>
      <c r="F19" s="54" t="s">
        <v>72</v>
      </c>
      <c r="G19" s="3">
        <v>48</v>
      </c>
      <c r="H19" s="59"/>
      <c r="I19" s="11" t="str">
        <f t="shared" si="5"/>
        <v/>
      </c>
      <c r="J19" s="20">
        <f t="shared" si="0"/>
        <v>7</v>
      </c>
      <c r="K19" s="12" t="str">
        <f t="shared" si="1"/>
        <v>Јабланички регион</v>
      </c>
      <c r="L19" s="12" t="str">
        <f t="shared" si="2"/>
        <v>Лесковац</v>
      </c>
      <c r="M19" s="12" t="str">
        <f t="shared" si="3"/>
        <v>Вук Караџић</v>
      </c>
      <c r="N19" s="12" t="str">
        <f t="shared" si="4"/>
        <v>Лесковац</v>
      </c>
      <c r="O19" s="44">
        <f t="shared" si="6"/>
        <v>48</v>
      </c>
      <c r="P19" s="44" t="str">
        <f t="shared" si="7"/>
        <v/>
      </c>
      <c r="Q19" s="46"/>
      <c r="R19" s="46"/>
      <c r="S19" s="46"/>
    </row>
    <row r="20" spans="1:19" x14ac:dyDescent="0.3">
      <c r="A20" s="11">
        <f>IF(B20&lt;&gt;"",COUNTA($B$9:B20),"")</f>
        <v>12</v>
      </c>
      <c r="B20" s="54" t="s">
        <v>33</v>
      </c>
      <c r="C20" s="54" t="s">
        <v>43</v>
      </c>
      <c r="D20" s="56" t="s">
        <v>61</v>
      </c>
      <c r="E20" s="56" t="s">
        <v>64</v>
      </c>
      <c r="F20" s="54" t="s">
        <v>68</v>
      </c>
      <c r="G20" s="3">
        <v>45</v>
      </c>
      <c r="H20" s="58"/>
      <c r="I20" s="11" t="str">
        <f t="shared" si="5"/>
        <v/>
      </c>
      <c r="J20" s="20">
        <f t="shared" si="0"/>
        <v>7</v>
      </c>
      <c r="K20" s="12" t="str">
        <f t="shared" si="1"/>
        <v>Јабланички регион</v>
      </c>
      <c r="L20" s="12" t="str">
        <f t="shared" si="2"/>
        <v>Лесковац</v>
      </c>
      <c r="M20" s="12" t="str">
        <f t="shared" si="3"/>
        <v>Вук Караџић</v>
      </c>
      <c r="N20" s="12" t="str">
        <f t="shared" si="4"/>
        <v>Лесковац</v>
      </c>
      <c r="O20" s="44">
        <f t="shared" si="6"/>
        <v>45</v>
      </c>
      <c r="P20" s="44" t="str">
        <f t="shared" si="7"/>
        <v/>
      </c>
      <c r="Q20" s="46"/>
      <c r="R20" s="46"/>
      <c r="S20" s="46"/>
    </row>
    <row r="21" spans="1:19" x14ac:dyDescent="0.3">
      <c r="A21" s="11">
        <f>IF(B21&lt;&gt;"",COUNTA($B$9:B21),"")</f>
        <v>13</v>
      </c>
      <c r="B21" s="54" t="s">
        <v>28</v>
      </c>
      <c r="C21" s="54" t="s">
        <v>48</v>
      </c>
      <c r="D21" s="56" t="s">
        <v>59</v>
      </c>
      <c r="E21" s="56" t="s">
        <v>64</v>
      </c>
      <c r="F21" s="55" t="s">
        <v>69</v>
      </c>
      <c r="G21" s="3">
        <v>44</v>
      </c>
      <c r="H21" s="59"/>
      <c r="I21" s="11" t="str">
        <f t="shared" si="5"/>
        <v/>
      </c>
      <c r="J21" s="20">
        <f t="shared" si="0"/>
        <v>7</v>
      </c>
      <c r="K21" s="12" t="str">
        <f t="shared" si="1"/>
        <v>Јабланички регион</v>
      </c>
      <c r="L21" s="12" t="str">
        <f t="shared" si="2"/>
        <v>Лесковац</v>
      </c>
      <c r="M21" s="12" t="str">
        <f t="shared" si="3"/>
        <v>Вук Караџић</v>
      </c>
      <c r="N21" s="12" t="str">
        <f t="shared" si="4"/>
        <v>Лесковац</v>
      </c>
      <c r="O21" s="44">
        <f t="shared" si="6"/>
        <v>44</v>
      </c>
      <c r="P21" s="44" t="str">
        <f t="shared" si="7"/>
        <v/>
      </c>
      <c r="Q21" s="46"/>
      <c r="R21" s="46"/>
      <c r="S21" s="46"/>
    </row>
    <row r="22" spans="1:19" x14ac:dyDescent="0.3">
      <c r="A22" s="11">
        <f>IF(B22&lt;&gt;"",COUNTA($B$9:B22),"")</f>
        <v>14</v>
      </c>
      <c r="B22" s="54" t="s">
        <v>36</v>
      </c>
      <c r="C22" s="54" t="s">
        <v>40</v>
      </c>
      <c r="D22" s="56" t="s">
        <v>63</v>
      </c>
      <c r="E22" s="56" t="s">
        <v>66</v>
      </c>
      <c r="F22" s="54" t="s">
        <v>72</v>
      </c>
      <c r="G22" s="3">
        <v>44</v>
      </c>
      <c r="H22" s="58"/>
      <c r="I22" s="11" t="str">
        <f t="shared" si="5"/>
        <v/>
      </c>
      <c r="J22" s="20">
        <f t="shared" si="0"/>
        <v>7</v>
      </c>
      <c r="K22" s="12" t="str">
        <f t="shared" si="1"/>
        <v>Јабланички регион</v>
      </c>
      <c r="L22" s="12" t="str">
        <f t="shared" si="2"/>
        <v>Лесковац</v>
      </c>
      <c r="M22" s="12" t="str">
        <f t="shared" si="3"/>
        <v>Вук Караџић</v>
      </c>
      <c r="N22" s="12" t="str">
        <f t="shared" si="4"/>
        <v>Лесковац</v>
      </c>
      <c r="O22" s="44">
        <f t="shared" si="6"/>
        <v>44</v>
      </c>
      <c r="P22" s="44" t="str">
        <f t="shared" si="7"/>
        <v/>
      </c>
      <c r="Q22" s="46"/>
      <c r="R22" s="46"/>
      <c r="S22" s="46"/>
    </row>
    <row r="23" spans="1:19" x14ac:dyDescent="0.3">
      <c r="A23" s="11">
        <f>IF(B23&lt;&gt;"",COUNTA($B$9:B23),"")</f>
        <v>15</v>
      </c>
      <c r="B23" s="54" t="s">
        <v>30</v>
      </c>
      <c r="C23" s="54" t="s">
        <v>46</v>
      </c>
      <c r="D23" s="56" t="s">
        <v>60</v>
      </c>
      <c r="E23" s="56" t="s">
        <v>65</v>
      </c>
      <c r="F23" s="55" t="s">
        <v>70</v>
      </c>
      <c r="G23" s="3">
        <v>43</v>
      </c>
      <c r="H23" s="59"/>
      <c r="I23" s="11" t="str">
        <f t="shared" si="5"/>
        <v/>
      </c>
      <c r="J23" s="20">
        <f t="shared" si="0"/>
        <v>7</v>
      </c>
      <c r="K23" s="12" t="str">
        <f t="shared" si="1"/>
        <v>Јабланички регион</v>
      </c>
      <c r="L23" s="12" t="str">
        <f t="shared" si="2"/>
        <v>Лесковац</v>
      </c>
      <c r="M23" s="12" t="str">
        <f t="shared" si="3"/>
        <v>Вук Караџић</v>
      </c>
      <c r="N23" s="12" t="str">
        <f t="shared" si="4"/>
        <v>Лесковац</v>
      </c>
      <c r="O23" s="44">
        <f t="shared" si="6"/>
        <v>43</v>
      </c>
      <c r="P23" s="44" t="str">
        <f t="shared" si="7"/>
        <v/>
      </c>
      <c r="Q23" s="46"/>
      <c r="R23" s="46"/>
      <c r="S23" s="46"/>
    </row>
    <row r="24" spans="1:19" x14ac:dyDescent="0.3">
      <c r="A24" s="11">
        <f>IF(B24&lt;&gt;"",COUNTA($B$9:B24),"")</f>
        <v>16</v>
      </c>
      <c r="B24" s="54" t="s">
        <v>27</v>
      </c>
      <c r="C24" s="54" t="s">
        <v>49</v>
      </c>
      <c r="D24" s="56" t="s">
        <v>59</v>
      </c>
      <c r="E24" s="56" t="s">
        <v>64</v>
      </c>
      <c r="F24" s="55" t="s">
        <v>69</v>
      </c>
      <c r="G24" s="3">
        <v>41</v>
      </c>
      <c r="H24" s="60"/>
      <c r="I24" s="11" t="str">
        <f t="shared" si="5"/>
        <v/>
      </c>
      <c r="J24" s="20">
        <f t="shared" si="0"/>
        <v>7</v>
      </c>
      <c r="K24" s="12" t="str">
        <f t="shared" si="1"/>
        <v>Јабланички регион</v>
      </c>
      <c r="L24" s="12" t="str">
        <f t="shared" si="2"/>
        <v>Лесковац</v>
      </c>
      <c r="M24" s="12" t="str">
        <f t="shared" si="3"/>
        <v>Вук Караџић</v>
      </c>
      <c r="N24" s="12" t="str">
        <f t="shared" si="4"/>
        <v>Лесковац</v>
      </c>
      <c r="O24" s="44">
        <f t="shared" si="6"/>
        <v>41</v>
      </c>
      <c r="P24" s="44" t="str">
        <f t="shared" si="7"/>
        <v/>
      </c>
      <c r="Q24" s="46"/>
      <c r="R24" s="46"/>
      <c r="S24" s="46"/>
    </row>
    <row r="25" spans="1:19" x14ac:dyDescent="0.3">
      <c r="A25" s="11">
        <f>IF(B25&lt;&gt;"",COUNTA($B$9:B25),"")</f>
        <v>17</v>
      </c>
      <c r="B25" s="54" t="s">
        <v>26</v>
      </c>
      <c r="C25" s="54" t="s">
        <v>50</v>
      </c>
      <c r="D25" s="56" t="s">
        <v>59</v>
      </c>
      <c r="E25" s="56" t="s">
        <v>64</v>
      </c>
      <c r="F25" s="55" t="s">
        <v>69</v>
      </c>
      <c r="G25" s="3">
        <v>36</v>
      </c>
      <c r="H25" s="58"/>
      <c r="I25" s="11" t="str">
        <f t="shared" si="5"/>
        <v/>
      </c>
      <c r="J25" s="20">
        <f t="shared" si="0"/>
        <v>7</v>
      </c>
      <c r="K25" s="12" t="str">
        <f t="shared" si="1"/>
        <v>Јабланички регион</v>
      </c>
      <c r="L25" s="12" t="str">
        <f t="shared" si="2"/>
        <v>Лесковац</v>
      </c>
      <c r="M25" s="12" t="str">
        <f t="shared" si="3"/>
        <v>Вук Караџић</v>
      </c>
      <c r="N25" s="12" t="str">
        <f t="shared" si="4"/>
        <v>Лесковац</v>
      </c>
      <c r="O25" s="44">
        <f t="shared" si="6"/>
        <v>36</v>
      </c>
      <c r="P25" s="44" t="str">
        <f t="shared" si="7"/>
        <v/>
      </c>
      <c r="Q25" s="46"/>
      <c r="R25" s="46"/>
      <c r="S25" s="46"/>
    </row>
    <row r="26" spans="1:19" x14ac:dyDescent="0.3">
      <c r="A26" s="11">
        <f>IF(B26&lt;&gt;"",COUNTA($B$9:B26),"")</f>
        <v>18</v>
      </c>
      <c r="B26" s="55" t="s">
        <v>24</v>
      </c>
      <c r="C26" s="55" t="s">
        <v>53</v>
      </c>
      <c r="D26" s="56" t="s">
        <v>58</v>
      </c>
      <c r="E26" s="56" t="s">
        <v>64</v>
      </c>
      <c r="F26" s="55" t="s">
        <v>68</v>
      </c>
      <c r="G26" s="3"/>
      <c r="H26" s="59"/>
      <c r="I26" s="11" t="str">
        <f t="shared" si="5"/>
        <v/>
      </c>
      <c r="J26" s="20">
        <f t="shared" si="0"/>
        <v>7</v>
      </c>
      <c r="K26" s="12" t="str">
        <f t="shared" si="1"/>
        <v>Јабланички регион</v>
      </c>
      <c r="L26" s="12" t="str">
        <f t="shared" si="2"/>
        <v>Лесковац</v>
      </c>
      <c r="M26" s="12" t="str">
        <f t="shared" si="3"/>
        <v>Вук Караџић</v>
      </c>
      <c r="N26" s="12" t="str">
        <f t="shared" si="4"/>
        <v>Лесковац</v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x14ac:dyDescent="0.3">
      <c r="A27" s="11">
        <f>IF(B27&lt;&gt;"",COUNTA($B$9:B27),"")</f>
        <v>19</v>
      </c>
      <c r="B27" s="54" t="s">
        <v>32</v>
      </c>
      <c r="C27" s="54" t="s">
        <v>42</v>
      </c>
      <c r="D27" s="56" t="s">
        <v>61</v>
      </c>
      <c r="E27" s="56" t="s">
        <v>64</v>
      </c>
      <c r="F27" s="54" t="s">
        <v>68</v>
      </c>
      <c r="G27" s="3"/>
      <c r="H27" s="58"/>
      <c r="I27" s="11" t="str">
        <f t="shared" si="5"/>
        <v/>
      </c>
      <c r="J27" s="20">
        <f t="shared" si="0"/>
        <v>7</v>
      </c>
      <c r="K27" s="12" t="str">
        <f t="shared" si="1"/>
        <v>Јабланички регион</v>
      </c>
      <c r="L27" s="12" t="str">
        <f t="shared" si="2"/>
        <v>Лесковац</v>
      </c>
      <c r="M27" s="12" t="str">
        <f t="shared" si="3"/>
        <v>Вук Караџић</v>
      </c>
      <c r="N27" s="12" t="str">
        <f t="shared" si="4"/>
        <v>Лесковац</v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x14ac:dyDescent="0.3">
      <c r="A28" s="11">
        <f>IF(B28&lt;&gt;"",COUNTA($B$9:B28),"")</f>
        <v>20</v>
      </c>
      <c r="B28" s="54" t="s">
        <v>34</v>
      </c>
      <c r="C28" s="54" t="s">
        <v>41</v>
      </c>
      <c r="D28" s="56" t="s">
        <v>61</v>
      </c>
      <c r="E28" s="56" t="s">
        <v>64</v>
      </c>
      <c r="F28" s="54" t="s">
        <v>68</v>
      </c>
      <c r="G28" s="3"/>
      <c r="H28" s="59"/>
      <c r="I28" s="11" t="str">
        <f t="shared" si="5"/>
        <v/>
      </c>
      <c r="J28" s="20">
        <f t="shared" si="0"/>
        <v>7</v>
      </c>
      <c r="K28" s="12" t="str">
        <f t="shared" si="1"/>
        <v>Јабланички регион</v>
      </c>
      <c r="L28" s="12" t="str">
        <f t="shared" si="2"/>
        <v>Лесковац</v>
      </c>
      <c r="M28" s="12" t="str">
        <f t="shared" si="3"/>
        <v>Вук Караџић</v>
      </c>
      <c r="N28" s="12" t="str">
        <f t="shared" si="4"/>
        <v>Лесковац</v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x14ac:dyDescent="0.3">
      <c r="A29" s="11">
        <f>IF(B29&lt;&gt;"",COUNTA($B$9:B29),"")</f>
        <v>21</v>
      </c>
      <c r="B29" s="54" t="s">
        <v>35</v>
      </c>
      <c r="C29" s="54" t="s">
        <v>40</v>
      </c>
      <c r="D29" s="56" t="s">
        <v>62</v>
      </c>
      <c r="E29" s="56" t="s">
        <v>64</v>
      </c>
      <c r="F29" s="54" t="s">
        <v>71</v>
      </c>
      <c r="G29" s="3"/>
      <c r="H29" s="60"/>
      <c r="I29" s="11" t="str">
        <f t="shared" si="5"/>
        <v/>
      </c>
      <c r="J29" s="20">
        <f t="shared" si="0"/>
        <v>7</v>
      </c>
      <c r="K29" s="12" t="str">
        <f t="shared" si="1"/>
        <v>Јабланички регион</v>
      </c>
      <c r="L29" s="12" t="str">
        <f t="shared" si="2"/>
        <v>Лесковац</v>
      </c>
      <c r="M29" s="12" t="str">
        <f t="shared" si="3"/>
        <v>Вук Караџић</v>
      </c>
      <c r="N29" s="12" t="str">
        <f t="shared" si="4"/>
        <v>Лесковац</v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x14ac:dyDescent="0.3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x14ac:dyDescent="0.3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x14ac:dyDescent="0.3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3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3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956" sheet="1" objects="1" scenarios="1" sort="0" autoFilter="0"/>
  <autoFilter ref="B8:H8" xr:uid="{00000000-0009-0000-0000-000000000000}">
    <sortState xmlns:xlrd2="http://schemas.microsoft.com/office/spreadsheetml/2017/richdata2"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 xr:uid="{00000000-0002-0000-0000-000000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000-000002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000-000003000000}"/>
    <dataValidation allowBlank="1" showInputMessage="1" showErrorMessage="1" promptTitle="УНОС ТЕКСТА" prompt="Користите ћирилично писмо, свуда где је могуће." sqref="C2:C5" xr:uid="{00000000-0002-0000-0000-000004000000}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000-000005000000}"/>
  </dataValidations>
  <hyperlinks>
    <hyperlink ref="H3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8" sqref="H18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48" hidden="1" customWidth="1"/>
    <col min="20" max="16384" width="9.109375" style="2" hidden="1"/>
  </cols>
  <sheetData>
    <row r="1" spans="1:19" ht="14.4" customHeight="1" x14ac:dyDescent="0.3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" customHeight="1" x14ac:dyDescent="0.25">
      <c r="A2" s="11"/>
      <c r="B2" s="12" t="s">
        <v>6</v>
      </c>
      <c r="C2" s="67" t="s">
        <v>64</v>
      </c>
      <c r="D2" s="67"/>
      <c r="E2" s="31">
        <v>1</v>
      </c>
      <c r="F2" s="57" t="s">
        <v>98</v>
      </c>
      <c r="G2" s="32"/>
      <c r="H2" s="27" t="s">
        <v>14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" customHeight="1" x14ac:dyDescent="0.25">
      <c r="A3" s="13"/>
      <c r="B3" s="12" t="s">
        <v>7</v>
      </c>
      <c r="C3" s="68" t="s">
        <v>59</v>
      </c>
      <c r="D3" s="68"/>
      <c r="E3" s="31">
        <v>2</v>
      </c>
      <c r="F3" s="66" t="s">
        <v>99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" customHeight="1" x14ac:dyDescent="0.3">
      <c r="A4" s="13"/>
      <c r="B4" s="12" t="s">
        <v>8</v>
      </c>
      <c r="C4" s="68" t="s">
        <v>64</v>
      </c>
      <c r="D4" s="68"/>
      <c r="E4" s="31">
        <v>3</v>
      </c>
      <c r="F4" s="26"/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" customHeight="1" x14ac:dyDescent="0.3">
      <c r="A5" s="13"/>
      <c r="B5" s="12" t="s">
        <v>18</v>
      </c>
      <c r="C5" s="68" t="s">
        <v>100</v>
      </c>
      <c r="D5" s="68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" customHeight="1" x14ac:dyDescent="0.3">
      <c r="A6" s="13"/>
      <c r="B6" s="12"/>
      <c r="C6" s="12"/>
      <c r="D6" s="12"/>
      <c r="E6" s="35" t="s">
        <v>11</v>
      </c>
      <c r="F6" s="36" t="s">
        <v>64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" customHeight="1" thickBot="1" x14ac:dyDescent="0.35">
      <c r="A7" s="13"/>
      <c r="B7" s="12"/>
      <c r="C7" s="12"/>
      <c r="D7" s="14"/>
      <c r="E7" s="37" t="s">
        <v>9</v>
      </c>
      <c r="F7" s="38" t="s">
        <v>73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5" customHeigh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101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84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3">
      <c r="A9" s="11">
        <f>IF(B9&lt;&gt;"",COUNTA($B$9:B9),"")</f>
        <v>1</v>
      </c>
      <c r="B9" s="54" t="s">
        <v>82</v>
      </c>
      <c r="C9" s="54" t="s">
        <v>91</v>
      </c>
      <c r="D9" s="56" t="s">
        <v>61</v>
      </c>
      <c r="E9" s="56" t="s">
        <v>64</v>
      </c>
      <c r="F9" s="55" t="s">
        <v>96</v>
      </c>
      <c r="G9" s="3">
        <v>84</v>
      </c>
      <c r="H9" s="65" t="s">
        <v>102</v>
      </c>
      <c r="I9" s="11">
        <f>IF(G9&gt;0,IF(G9=$Q$9,$Q$8,IF(G9=$R$9,$R$8,IF(G9=$S$9,$S$8,""))),"")</f>
        <v>1</v>
      </c>
      <c r="J9" s="20">
        <f t="shared" ref="J9:J72" si="0">IF(B9&lt;&gt;"",$J$1,"")</f>
        <v>8</v>
      </c>
      <c r="K9" s="12" t="str">
        <f t="shared" ref="K9:K40" si="1">IF(AND($C$5&lt;&gt;"",B9&lt;&gt;""),$C$5,"")</f>
        <v>Јабланички</v>
      </c>
      <c r="L9" s="12" t="str">
        <f t="shared" ref="L9:L40" si="2">IF(AND($C$4&lt;&gt;"",B9&lt;&gt;""),$C$4,"")</f>
        <v>Лесковац</v>
      </c>
      <c r="M9" s="12" t="str">
        <f t="shared" ref="M9:M40" si="3">IF(AND($C$3&lt;&gt;"",B9&lt;&gt;""),$C$3,"")</f>
        <v>Вук Караџић</v>
      </c>
      <c r="N9" s="12" t="str">
        <f t="shared" ref="N9:N40" si="4">IF(AND($C$2&lt;&gt;"",B9&lt;&gt;""),$C$2,"")</f>
        <v>Лесковац</v>
      </c>
      <c r="O9" s="44">
        <f>IFERROR(LARGE($G$9:$G$160,$A9),"")</f>
        <v>84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84</v>
      </c>
      <c r="R9" s="45">
        <f>IFERROR(INDEX($O$9:$O$33,MATCH(R$8,$P$9:$P$33)+(LOOKUP(R$8,$P$9:$P$33)&lt;&gt;R$8)),"")</f>
        <v>83</v>
      </c>
      <c r="S9" s="45">
        <f>IFERROR(INDEX($O$9:$O$33,MATCH(S$8,$P$9:$P$33)+(LOOKUP(S$8,$P$9:$P$33)&lt;&gt;S$8)),"")</f>
        <v>81</v>
      </c>
    </row>
    <row r="10" spans="1:19" x14ac:dyDescent="0.3">
      <c r="A10" s="11">
        <f>IF(B10&lt;&gt;"",COUNTA($B$9:B10),"")</f>
        <v>2</v>
      </c>
      <c r="B10" s="54" t="s">
        <v>81</v>
      </c>
      <c r="C10" s="54" t="s">
        <v>90</v>
      </c>
      <c r="D10" s="56" t="s">
        <v>61</v>
      </c>
      <c r="E10" s="56" t="s">
        <v>64</v>
      </c>
      <c r="F10" s="55" t="s">
        <v>68</v>
      </c>
      <c r="G10" s="3">
        <v>83</v>
      </c>
      <c r="H10" s="65" t="s">
        <v>102</v>
      </c>
      <c r="I10" s="11">
        <f t="shared" ref="I10:I73" si="5">IF(G10&gt;0,IF(G10=$Q$9,$Q$8,IF(G10=$R$9,$R$8,IF(G10=$S$9,$S$8,""))),"")</f>
        <v>2</v>
      </c>
      <c r="J10" s="20">
        <f t="shared" si="0"/>
        <v>8</v>
      </c>
      <c r="K10" s="12" t="str">
        <f t="shared" si="1"/>
        <v>Јабланички</v>
      </c>
      <c r="L10" s="12" t="str">
        <f t="shared" si="2"/>
        <v>Лесковац</v>
      </c>
      <c r="M10" s="12" t="str">
        <f t="shared" si="3"/>
        <v>Вук Караџић</v>
      </c>
      <c r="N10" s="12" t="str">
        <f t="shared" si="4"/>
        <v>Лесковац</v>
      </c>
      <c r="O10" s="44">
        <f t="shared" ref="O10:O73" si="6">IFERROR(LARGE($G$9:$G$160,$A10),"")</f>
        <v>83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3">
      <c r="A11" s="11">
        <f>IF(B11&lt;&gt;"",COUNTA($B$9:B11),"")</f>
        <v>3</v>
      </c>
      <c r="B11" s="55" t="s">
        <v>80</v>
      </c>
      <c r="C11" s="55" t="s">
        <v>89</v>
      </c>
      <c r="D11" s="56" t="s">
        <v>59</v>
      </c>
      <c r="E11" s="56" t="s">
        <v>64</v>
      </c>
      <c r="F11" s="55" t="s">
        <v>70</v>
      </c>
      <c r="G11" s="3">
        <v>81</v>
      </c>
      <c r="H11" s="65" t="s">
        <v>102</v>
      </c>
      <c r="I11" s="11">
        <f t="shared" si="5"/>
        <v>3</v>
      </c>
      <c r="J11" s="20">
        <f t="shared" si="0"/>
        <v>8</v>
      </c>
      <c r="K11" s="12" t="str">
        <f t="shared" si="1"/>
        <v>Јабланички</v>
      </c>
      <c r="L11" s="12" t="str">
        <f t="shared" si="2"/>
        <v>Лесковац</v>
      </c>
      <c r="M11" s="12" t="str">
        <f t="shared" si="3"/>
        <v>Вук Караџић</v>
      </c>
      <c r="N11" s="12" t="str">
        <f t="shared" si="4"/>
        <v>Лесковац</v>
      </c>
      <c r="O11" s="44">
        <f t="shared" si="6"/>
        <v>81</v>
      </c>
      <c r="P11" s="44">
        <f t="shared" si="7"/>
        <v>3</v>
      </c>
      <c r="Q11" s="46"/>
      <c r="R11" s="46"/>
      <c r="S11" s="46"/>
    </row>
    <row r="12" spans="1:19" x14ac:dyDescent="0.3">
      <c r="A12" s="11">
        <f>IF(B12&lt;&gt;"",COUNTA($B$9:B12),"")</f>
        <v>4</v>
      </c>
      <c r="B12" s="54" t="s">
        <v>83</v>
      </c>
      <c r="C12" s="54" t="s">
        <v>92</v>
      </c>
      <c r="D12" s="56" t="s">
        <v>61</v>
      </c>
      <c r="E12" s="56" t="s">
        <v>64</v>
      </c>
      <c r="F12" s="55" t="s">
        <v>97</v>
      </c>
      <c r="G12" s="3">
        <v>80</v>
      </c>
      <c r="H12" s="65" t="s">
        <v>102</v>
      </c>
      <c r="I12" s="11" t="str">
        <f t="shared" si="5"/>
        <v/>
      </c>
      <c r="J12" s="20">
        <f t="shared" si="0"/>
        <v>8</v>
      </c>
      <c r="K12" s="12" t="str">
        <f t="shared" si="1"/>
        <v>Јабланички</v>
      </c>
      <c r="L12" s="12" t="str">
        <f t="shared" si="2"/>
        <v>Лесковац</v>
      </c>
      <c r="M12" s="12" t="str">
        <f t="shared" si="3"/>
        <v>Вук Караџић</v>
      </c>
      <c r="N12" s="12" t="str">
        <f t="shared" si="4"/>
        <v>Лесковац</v>
      </c>
      <c r="O12" s="44">
        <f t="shared" si="6"/>
        <v>80</v>
      </c>
      <c r="P12" s="44" t="str">
        <f t="shared" si="7"/>
        <v/>
      </c>
      <c r="Q12" s="46"/>
      <c r="R12" s="46"/>
      <c r="S12" s="46"/>
    </row>
    <row r="13" spans="1:19" x14ac:dyDescent="0.3">
      <c r="A13" s="11">
        <f>IF(B13&lt;&gt;"",COUNTA($B$9:B13),"")</f>
        <v>5</v>
      </c>
      <c r="B13" s="54" t="s">
        <v>36</v>
      </c>
      <c r="C13" s="54" t="s">
        <v>54</v>
      </c>
      <c r="D13" s="56" t="s">
        <v>61</v>
      </c>
      <c r="E13" s="56" t="s">
        <v>64</v>
      </c>
      <c r="F13" s="55" t="s">
        <v>97</v>
      </c>
      <c r="G13" s="3">
        <v>77</v>
      </c>
      <c r="H13" s="65" t="s">
        <v>103</v>
      </c>
      <c r="I13" s="11" t="str">
        <f t="shared" si="5"/>
        <v/>
      </c>
      <c r="J13" s="20">
        <f t="shared" si="0"/>
        <v>8</v>
      </c>
      <c r="K13" s="12" t="str">
        <f t="shared" si="1"/>
        <v>Јабланички</v>
      </c>
      <c r="L13" s="12" t="str">
        <f t="shared" si="2"/>
        <v>Лесковац</v>
      </c>
      <c r="M13" s="12" t="str">
        <f t="shared" si="3"/>
        <v>Вук Караџић</v>
      </c>
      <c r="N13" s="12" t="str">
        <f t="shared" si="4"/>
        <v>Лесковац</v>
      </c>
      <c r="O13" s="44">
        <f t="shared" si="6"/>
        <v>77</v>
      </c>
      <c r="P13" s="44" t="str">
        <f t="shared" si="7"/>
        <v/>
      </c>
      <c r="Q13" s="46"/>
      <c r="R13" s="46"/>
      <c r="S13" s="46"/>
    </row>
    <row r="14" spans="1:19" x14ac:dyDescent="0.3">
      <c r="A14" s="11">
        <f>IF(B14&lt;&gt;"",COUNTA($B$9:B14),"")</f>
        <v>6</v>
      </c>
      <c r="B14" s="55" t="s">
        <v>36</v>
      </c>
      <c r="C14" s="55" t="s">
        <v>88</v>
      </c>
      <c r="D14" s="56" t="s">
        <v>59</v>
      </c>
      <c r="E14" s="56" t="s">
        <v>64</v>
      </c>
      <c r="F14" s="55" t="s">
        <v>70</v>
      </c>
      <c r="G14" s="3">
        <v>71</v>
      </c>
      <c r="H14" s="59" t="s">
        <v>104</v>
      </c>
      <c r="I14" s="11" t="str">
        <f t="shared" si="5"/>
        <v/>
      </c>
      <c r="J14" s="20">
        <f t="shared" si="0"/>
        <v>8</v>
      </c>
      <c r="K14" s="12" t="str">
        <f t="shared" si="1"/>
        <v>Јабланички</v>
      </c>
      <c r="L14" s="12" t="str">
        <f t="shared" si="2"/>
        <v>Лесковац</v>
      </c>
      <c r="M14" s="12" t="str">
        <f t="shared" si="3"/>
        <v>Вук Караџић</v>
      </c>
      <c r="N14" s="12" t="str">
        <f t="shared" si="4"/>
        <v>Лесковац</v>
      </c>
      <c r="O14" s="44">
        <f t="shared" si="6"/>
        <v>71</v>
      </c>
      <c r="P14" s="44" t="str">
        <f t="shared" si="7"/>
        <v/>
      </c>
      <c r="Q14" s="46"/>
      <c r="R14" s="46"/>
      <c r="S14" s="46"/>
    </row>
    <row r="15" spans="1:19" x14ac:dyDescent="0.3">
      <c r="A15" s="11">
        <f>IF(B15&lt;&gt;"",COUNTA($B$9:B15),"")</f>
        <v>7</v>
      </c>
      <c r="B15" s="59" t="s">
        <v>79</v>
      </c>
      <c r="C15" s="59" t="s">
        <v>87</v>
      </c>
      <c r="D15" s="63" t="s">
        <v>59</v>
      </c>
      <c r="E15" s="63" t="s">
        <v>64</v>
      </c>
      <c r="F15" s="64" t="s">
        <v>70</v>
      </c>
      <c r="G15" s="3">
        <v>69</v>
      </c>
      <c r="H15" s="59" t="s">
        <v>104</v>
      </c>
      <c r="I15" s="11" t="str">
        <f t="shared" si="5"/>
        <v/>
      </c>
      <c r="J15" s="20">
        <f t="shared" si="0"/>
        <v>8</v>
      </c>
      <c r="K15" s="12" t="str">
        <f t="shared" si="1"/>
        <v>Јабланички</v>
      </c>
      <c r="L15" s="12" t="str">
        <f t="shared" si="2"/>
        <v>Лесковац</v>
      </c>
      <c r="M15" s="12" t="str">
        <f t="shared" si="3"/>
        <v>Вук Караџић</v>
      </c>
      <c r="N15" s="12" t="str">
        <f t="shared" si="4"/>
        <v>Лесковац</v>
      </c>
      <c r="O15" s="44">
        <f t="shared" si="6"/>
        <v>69</v>
      </c>
      <c r="P15" s="44" t="str">
        <f t="shared" si="7"/>
        <v/>
      </c>
      <c r="Q15" s="46"/>
      <c r="R15" s="46"/>
      <c r="S15" s="46"/>
    </row>
    <row r="16" spans="1:19" x14ac:dyDescent="0.3">
      <c r="A16" s="11">
        <f>IF(B16&lt;&gt;"",COUNTA($B$9:B16),"")</f>
        <v>8</v>
      </c>
      <c r="B16" s="59" t="s">
        <v>78</v>
      </c>
      <c r="C16" s="59" t="s">
        <v>86</v>
      </c>
      <c r="D16" s="63" t="s">
        <v>59</v>
      </c>
      <c r="E16" s="63" t="s">
        <v>64</v>
      </c>
      <c r="F16" s="64" t="s">
        <v>70</v>
      </c>
      <c r="G16" s="3">
        <v>68</v>
      </c>
      <c r="H16" s="59" t="s">
        <v>104</v>
      </c>
      <c r="I16" s="11" t="str">
        <f t="shared" si="5"/>
        <v/>
      </c>
      <c r="J16" s="20">
        <f t="shared" si="0"/>
        <v>8</v>
      </c>
      <c r="K16" s="12" t="str">
        <f t="shared" si="1"/>
        <v>Јабланички</v>
      </c>
      <c r="L16" s="12" t="str">
        <f t="shared" si="2"/>
        <v>Лесковац</v>
      </c>
      <c r="M16" s="12" t="str">
        <f t="shared" si="3"/>
        <v>Вук Караџић</v>
      </c>
      <c r="N16" s="12" t="str">
        <f t="shared" si="4"/>
        <v>Лесковац</v>
      </c>
      <c r="O16" s="44">
        <f t="shared" si="6"/>
        <v>68</v>
      </c>
      <c r="P16" s="44" t="str">
        <f t="shared" si="7"/>
        <v/>
      </c>
      <c r="Q16" s="46"/>
      <c r="R16" s="46"/>
      <c r="S16" s="46"/>
    </row>
    <row r="17" spans="1:19" x14ac:dyDescent="0.3">
      <c r="A17" s="11">
        <f>IF(B17&lt;&gt;"",COUNTA($B$9:B17),"")</f>
        <v>9</v>
      </c>
      <c r="B17" s="54" t="s">
        <v>85</v>
      </c>
      <c r="C17" s="54" t="s">
        <v>94</v>
      </c>
      <c r="D17" s="56" t="s">
        <v>59</v>
      </c>
      <c r="E17" s="56" t="s">
        <v>95</v>
      </c>
      <c r="F17" s="55" t="s">
        <v>75</v>
      </c>
      <c r="G17" s="3">
        <v>63</v>
      </c>
      <c r="H17" s="59"/>
      <c r="I17" s="11" t="str">
        <f t="shared" si="5"/>
        <v/>
      </c>
      <c r="J17" s="20">
        <f t="shared" si="0"/>
        <v>8</v>
      </c>
      <c r="K17" s="12" t="str">
        <f t="shared" si="1"/>
        <v>Јабланички</v>
      </c>
      <c r="L17" s="12" t="str">
        <f t="shared" si="2"/>
        <v>Лесковац</v>
      </c>
      <c r="M17" s="12" t="str">
        <f t="shared" si="3"/>
        <v>Вук Караџић</v>
      </c>
      <c r="N17" s="12" t="str">
        <f t="shared" si="4"/>
        <v>Лесковац</v>
      </c>
      <c r="O17" s="44">
        <f t="shared" si="6"/>
        <v>63</v>
      </c>
      <c r="P17" s="44" t="str">
        <f t="shared" si="7"/>
        <v/>
      </c>
      <c r="Q17" s="46"/>
      <c r="R17" s="46"/>
      <c r="S17" s="46"/>
    </row>
    <row r="18" spans="1:19" x14ac:dyDescent="0.3">
      <c r="A18" s="11">
        <f>IF(B18&lt;&gt;"",COUNTA($B$9:B18),"")</f>
        <v>10</v>
      </c>
      <c r="B18" s="54" t="s">
        <v>84</v>
      </c>
      <c r="C18" s="54" t="s">
        <v>93</v>
      </c>
      <c r="D18" s="56" t="s">
        <v>59</v>
      </c>
      <c r="E18" s="56" t="s">
        <v>64</v>
      </c>
      <c r="F18" s="55" t="s">
        <v>70</v>
      </c>
      <c r="G18" s="3">
        <v>44</v>
      </c>
      <c r="H18" s="60"/>
      <c r="I18" s="11" t="str">
        <f t="shared" si="5"/>
        <v/>
      </c>
      <c r="J18" s="20">
        <f t="shared" si="0"/>
        <v>8</v>
      </c>
      <c r="K18" s="12" t="str">
        <f t="shared" si="1"/>
        <v>Јабланички</v>
      </c>
      <c r="L18" s="12" t="str">
        <f t="shared" si="2"/>
        <v>Лесковац</v>
      </c>
      <c r="M18" s="12" t="str">
        <f t="shared" si="3"/>
        <v>Вук Караџић</v>
      </c>
      <c r="N18" s="12" t="str">
        <f t="shared" si="4"/>
        <v>Лесковац</v>
      </c>
      <c r="O18" s="44">
        <f t="shared" si="6"/>
        <v>44</v>
      </c>
      <c r="P18" s="44" t="str">
        <f t="shared" si="7"/>
        <v/>
      </c>
      <c r="Q18" s="46"/>
      <c r="R18" s="46"/>
      <c r="S18" s="46"/>
    </row>
    <row r="19" spans="1:19" x14ac:dyDescent="0.3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4" t="str">
        <f t="shared" si="6"/>
        <v/>
      </c>
      <c r="P19" s="44" t="str">
        <f t="shared" si="7"/>
        <v/>
      </c>
      <c r="Q19" s="46"/>
      <c r="R19" s="46"/>
      <c r="S19" s="46"/>
    </row>
    <row r="20" spans="1:19" x14ac:dyDescent="0.3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4" t="str">
        <f t="shared" si="6"/>
        <v/>
      </c>
      <c r="P20" s="44" t="str">
        <f t="shared" si="7"/>
        <v/>
      </c>
      <c r="Q20" s="46"/>
      <c r="R20" s="46"/>
      <c r="S20" s="46"/>
    </row>
    <row r="21" spans="1:19" x14ac:dyDescent="0.3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 x14ac:dyDescent="0.3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 x14ac:dyDescent="0.3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 x14ac:dyDescent="0.3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x14ac:dyDescent="0.3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x14ac:dyDescent="0.3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x14ac:dyDescent="0.3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x14ac:dyDescent="0.3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x14ac:dyDescent="0.3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x14ac:dyDescent="0.3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x14ac:dyDescent="0.3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x14ac:dyDescent="0.3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3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3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8756" sheet="1" objects="1" scenarios="1" sort="0" autoFilter="0"/>
  <autoFilter ref="B8:H8" xr:uid="{00000000-0009-0000-0000-000001000000}">
    <sortState xmlns:xlrd2="http://schemas.microsoft.com/office/spreadsheetml/2017/richdata2"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100-000000000000}"/>
    <dataValidation allowBlank="1" showInputMessage="1" showErrorMessage="1" promptTitle="УНОС ТЕКСТА" prompt="Користите ћирилично писмо, свуда где је могуће." sqref="C2:C5" xr:uid="{00000000-0002-0000-0100-000001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100-000002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100-000003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100-000004000000}"/>
    <dataValidation allowBlank="1" showInputMessage="1" showErrorMessage="1" promptTitle="НАЗИВ ШКОЛЕ" prompt="Уз назив школе НЕ ПИСАТИ_x000a_(1) скраћеницу ОШ и _x000a_(2) било какве наводнике." sqref="D9:D193" xr:uid="{00000000-0002-0000-0100-000005000000}"/>
  </dataValidations>
  <hyperlinks>
    <hyperlink ref="H3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Dell</cp:lastModifiedBy>
  <cp:lastPrinted>2022-04-06T20:03:20Z</cp:lastPrinted>
  <dcterms:created xsi:type="dcterms:W3CDTF">2022-04-06T12:03:46Z</dcterms:created>
  <dcterms:modified xsi:type="dcterms:W3CDTF">2022-04-10T17:10:19Z</dcterms:modified>
</cp:coreProperties>
</file>